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53222"/>
  <mc:AlternateContent xmlns:mc="http://schemas.openxmlformats.org/markup-compatibility/2006">
    <mc:Choice Requires="x15">
      <x15ac:absPath xmlns:x15ac="http://schemas.microsoft.com/office/spreadsheetml/2010/11/ac" url="C:\Users\a.gorodiskiy\Desktop\"/>
    </mc:Choice>
  </mc:AlternateContent>
  <bookViews>
    <workbookView xWindow="0" yWindow="0" windowWidth="28800" windowHeight="12435"/>
  </bookViews>
  <sheets>
    <sheet name="Лист1" sheetId="1" r:id="rId1"/>
  </sheets>
  <calcPr calcId="152511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E199" i="1" l="1"/>
  <c r="E192" i="1"/>
  <c r="E191" i="1"/>
  <c r="E189" i="1"/>
  <c r="E188" i="1"/>
  <c r="E186" i="1"/>
  <c r="E181" i="1"/>
  <c r="E180" i="1"/>
  <c r="E179" i="1"/>
  <c r="E178" i="1"/>
  <c r="E175" i="1"/>
  <c r="E174" i="1"/>
  <c r="E171" i="1"/>
  <c r="E169" i="1"/>
  <c r="E167" i="1"/>
  <c r="E166" i="1"/>
  <c r="E163" i="1"/>
  <c r="E153" i="1"/>
  <c r="E147" i="1"/>
  <c r="E146" i="1"/>
  <c r="E145" i="1"/>
  <c r="E143" i="1"/>
  <c r="E142" i="1"/>
  <c r="E141" i="1"/>
  <c r="E140" i="1"/>
  <c r="E139" i="1"/>
  <c r="E133" i="1"/>
  <c r="E132" i="1"/>
  <c r="E131" i="1"/>
  <c r="E130" i="1"/>
  <c r="E129" i="1"/>
  <c r="E128" i="1"/>
  <c r="E127" i="1"/>
  <c r="E126" i="1"/>
  <c r="E125" i="1"/>
  <c r="E120" i="1"/>
  <c r="E116" i="1"/>
  <c r="E115" i="1"/>
  <c r="E114" i="1"/>
  <c r="E111" i="1"/>
  <c r="E110" i="1"/>
  <c r="E109" i="1"/>
  <c r="E108" i="1"/>
  <c r="E107" i="1"/>
  <c r="E106" i="1"/>
  <c r="E105" i="1"/>
  <c r="E103" i="1"/>
  <c r="E101" i="1"/>
  <c r="E100" i="1"/>
  <c r="E97" i="1"/>
  <c r="E91" i="1"/>
  <c r="E90" i="1"/>
  <c r="E86" i="1"/>
  <c r="E82" i="1"/>
  <c r="E80" i="1"/>
  <c r="E79" i="1"/>
  <c r="E78" i="1"/>
  <c r="E77" i="1"/>
  <c r="E76" i="1"/>
  <c r="E75" i="1"/>
  <c r="E74" i="1"/>
  <c r="E70" i="1"/>
  <c r="E66" i="1"/>
  <c r="E65" i="1"/>
  <c r="E64" i="1"/>
  <c r="E63" i="1"/>
  <c r="E62" i="1"/>
  <c r="E61" i="1"/>
  <c r="E60" i="1"/>
  <c r="E59" i="1"/>
  <c r="E58" i="1"/>
  <c r="E57" i="1"/>
  <c r="E56" i="1"/>
  <c r="E55" i="1"/>
  <c r="E53" i="1"/>
  <c r="E50" i="1"/>
  <c r="E44" i="1"/>
  <c r="E43" i="1"/>
  <c r="E42" i="1"/>
  <c r="E40" i="1"/>
  <c r="E39" i="1"/>
  <c r="E38" i="1"/>
  <c r="E37" i="1"/>
  <c r="D29" i="1"/>
  <c r="D28" i="1"/>
  <c r="D27" i="1"/>
  <c r="D26" i="1"/>
  <c r="D25" i="1"/>
  <c r="D24" i="1"/>
  <c r="D23" i="1"/>
  <c r="D22" i="1"/>
  <c r="D21" i="1"/>
  <c r="D20" i="1"/>
  <c r="E13" i="1"/>
  <c r="E11" i="1"/>
  <c r="E10" i="1"/>
  <c r="E9" i="1"/>
  <c r="E8" i="1"/>
  <c r="E6" i="1"/>
  <c r="E4" i="1"/>
  <c r="E3" i="1"/>
  <c r="E2" i="1"/>
</calcChain>
</file>

<file path=xl/sharedStrings.xml><?xml version="1.0" encoding="utf-8"?>
<sst xmlns="http://schemas.openxmlformats.org/spreadsheetml/2006/main" count="601" uniqueCount="346">
  <si>
    <t>Эл.аукцион</t>
  </si>
  <si>
    <t>ОА.18/09 Выполнение работ по круглосуточному содержанию и текущему ремонту систем вентиляции и кондиционированию воздуха ФГБНУ "ЦНИИТ"</t>
  </si>
  <si>
    <t>ООО ГК Группа Компаний "СОЮЗЭНЕРГО"</t>
  </si>
  <si>
    <t xml:space="preserve">ОА.18/25 Выполнение работ по круглосуточному содержанию и текущему ремонту электроустановок, обслуживанию дизель-генераторных установок и источника бесперебойного питания (ИБП) </t>
  </si>
  <si>
    <t>ООО ГК "СОЮЗЭНЕРГО"</t>
  </si>
  <si>
    <t xml:space="preserve">ОА.18/26 Выполнение работ по аварийно-техническому обслуживанию, техническому обслуживанию 9 (девяти) лифтов и оборудования диспетчерского контроля (ОДК) с целью бесперебойного обеспечения и восстановление функциональных характеристик объекта ФГБНУ «ЦНИИТ» </t>
  </si>
  <si>
    <t>ООО «Атлант Лифт»</t>
  </si>
  <si>
    <t xml:space="preserve">ОА.18/32 Круглосуточное содержание и текущий ремонт противопожарных систем: АПС, СОУЭ, дымоудаления, газового пожаротушения, системы контроля управления доступом, с целью бесперебойного поддержания и восстановления функциональных характеристик объекта ФГБНУ "ЦНИИТ" по адресу: Москва, Яузская аллея, д.2 </t>
  </si>
  <si>
    <t>ООО «ПСП-ТЕЛЕКОМ»</t>
  </si>
  <si>
    <t xml:space="preserve">ОА.18/45 Оказание услуг по вывозу бытовых отходов и крупногабаритных материалов с территории ФГБНУ «ЦНИИТ» по адресу: г. Москва, Яузская аллея, д.2 </t>
  </si>
  <si>
    <t>ООО «Петропласт»</t>
  </si>
  <si>
    <t xml:space="preserve">ОА.18/13 Оказание услуг по вывозу медицинских отходов </t>
  </si>
  <si>
    <t>ООО "Имидж города"</t>
  </si>
  <si>
    <t>ОА.18/11 Оказание услуг по дератизации и дезинсекции в ФГБНУ «ЦНИИТ»</t>
  </si>
  <si>
    <t>ООО "Новые Имена"</t>
  </si>
  <si>
    <t>ОА.18/27 Оказание услуг по обновлению и информационному сопровождению с использованием экземпляров Системы Консультант Плюс</t>
  </si>
  <si>
    <t>ООО «Линия Консультаций Руна»</t>
  </si>
  <si>
    <t>Конкурс</t>
  </si>
  <si>
    <t xml:space="preserve">ОК.18/39 Оказание услуг по охране территории зданий, сооружений, соблюдения требований пожарной безопасности на объекте ФГБНУ "ЦНИИТ" </t>
  </si>
  <si>
    <t>ООО "ЧОП Алекс50"</t>
  </si>
  <si>
    <t>Котировка</t>
  </si>
  <si>
    <t>ЗК.18/65 Оказание услуг по предоставлению телекоммуникационных услуг связи</t>
  </si>
  <si>
    <t>ПАО "Ростелеком"</t>
  </si>
  <si>
    <t xml:space="preserve">ОА.18/98 Оказание услуг по поддержанию технико-экономических и эксплуатационных показателей  и восстановление работоспособности СУБД программно-аппаратного комплекса радиологических исследований; клиентских и серверных приложений, работающих с данными СУБД; локально-вычислительной сети, серверного оборудования ФГБНУ «ЦНИИТ» </t>
  </si>
  <si>
    <t xml:space="preserve">ИП Шипилов Никита Викторович </t>
  </si>
  <si>
    <t xml:space="preserve">ОА.18/94 Оказание услуг по техническому обслуживанию и ремонту медицинского оборудования ФГБНУ "ЦНИИТ" </t>
  </si>
  <si>
    <t>ЗАО «Медицинские решения»</t>
  </si>
  <si>
    <t xml:space="preserve">ОА.18/160 Поставка говядины блочной </t>
  </si>
  <si>
    <t>ООО «ПродПоставка»</t>
  </si>
  <si>
    <t xml:space="preserve">ОА.18/161 Поставка продуктов питания </t>
  </si>
  <si>
    <t>ООО "ПРОФИТ-М"</t>
  </si>
  <si>
    <t xml:space="preserve">ОА.18/185 Выполнение работ по содержанию в чистоте кровельных покрытий и водоотводящих устройств в зимний период 2018-2019 ФГБНУ "ЦНИИТ" по адресу: г. Москва, Яузская аллея, д.2 </t>
  </si>
  <si>
    <t>ООО «ЭКО-Сервис»</t>
  </si>
  <si>
    <t>ОА.18/195 Поставка ламинарно-потоковых шкафов 2-го класса биологической безопасности</t>
  </si>
  <si>
    <t>ООО "Пакс Мед"</t>
  </si>
  <si>
    <t>ОА.18/198 Поставка медицинской мебели</t>
  </si>
  <si>
    <t>ОА.18/220 Поставка оборудования № 45 для иммунологии</t>
  </si>
  <si>
    <t>ООО "Компания Хеликон"</t>
  </si>
  <si>
    <t>Ед.поставщик</t>
  </si>
  <si>
    <t>Предоставление услуг телефонной связи для нужд ФГБНУ «ЦНИИТ» 0093949-1/2010</t>
  </si>
  <si>
    <t>ПАО "МГТС"</t>
  </si>
  <si>
    <t>Продажа электрической энергии (мощности) для нужд ФГБНУ «ЦНИИТ» 39001369</t>
  </si>
  <si>
    <t>АО "Мосэнергосбыт"</t>
  </si>
  <si>
    <t>Предоставление услуг междугородной телефонной связи для нужд ФГБНУ «ЦНИИТ» 01Ю-10250/18-861Д</t>
  </si>
  <si>
    <t>Предоставление услуг международной телефонной связи для нужд ФГБНУ «ЦНИИТ» 01Ю-10230/18-861Д</t>
  </si>
  <si>
    <t>Подача через присоединённую сеть холодной (питьевой) воды и её отведение для нужд ФГБНУ «ЦНИИТ» 3048300</t>
  </si>
  <si>
    <t>АО "Мосводоканал"</t>
  </si>
  <si>
    <t>Поставка газа для нужд ФГБНУ «ЦНИИТ» 32-4-2337/19</t>
  </si>
  <si>
    <t>ООО "Газпром межрегтонгаз Москва"</t>
  </si>
  <si>
    <t>Техническое обслуживание (ТО) газового оборудования, находящегося на балансе ФГБНУ «ЦНИИТ» 5с.19</t>
  </si>
  <si>
    <t>АО "Мосгаз"</t>
  </si>
  <si>
    <t>Транспортировка газа для нужд ФГБНУ «ЦНИИТ» 10052/19ТГ</t>
  </si>
  <si>
    <t>Поставка через присоединённую сеть горячей воды для нужд ФГБНУ «ЦНИИТ»  04.501169кГВ</t>
  </si>
  <si>
    <t>ПАО "МОЭК"</t>
  </si>
  <si>
    <t>Поставка тепловой энергии и теплоносителя для нужд ФГБНУ «ЦНИИТ» 04.501169 кТЭ</t>
  </si>
  <si>
    <t xml:space="preserve">ОА.19/03 Поставка хлеба </t>
  </si>
  <si>
    <t>ООО «Жуковский хлеб»</t>
  </si>
  <si>
    <t xml:space="preserve">ОА.19/04 Поставка молока для сотрудников в 2019 году </t>
  </si>
  <si>
    <t>ООО 'МАЛИНА МИЛК'</t>
  </si>
  <si>
    <t xml:space="preserve">ОА.19/02 Поставка говядины замороженной: отруб тазобедренный без голяшки бескостный 1 сорт  в  1 м полугодии 2019 года </t>
  </si>
  <si>
    <t>ООО «Продпоставка»</t>
  </si>
  <si>
    <t xml:space="preserve">ОА.19/01 Поставка Продуктов питания в 1 м полугодии 2019 года </t>
  </si>
  <si>
    <t>ООО АПК "ДИЕТЭКС"</t>
  </si>
  <si>
    <t xml:space="preserve">ОА.19/05 Выполнение работ по круглосуточному содержанию и  ремонту систем вентиляции и кондиционирования воздуха ФГБНУ «ЦНИИТ» </t>
  </si>
  <si>
    <t xml:space="preserve">ООО ГК "СОЮЗЭНЕРГО" </t>
  </si>
  <si>
    <t xml:space="preserve">ОА.19/06 Оказание услуг по техническому обслуживанию и ремонту медицинского оборудования ФГБНУ "ЦНИИТ" </t>
  </si>
  <si>
    <t>ФБУ «Ростест-Москва»</t>
  </si>
  <si>
    <t xml:space="preserve">ОА.19/10 Поставка рублевых талонов на нефтепродукты. </t>
  </si>
  <si>
    <t>НЕТ ЗАЯВОК</t>
  </si>
  <si>
    <t xml:space="preserve">ОА.19/08 Поставка газовой продукции для нужд ФГБНУ «ЦНИИТ»  в 2019 году </t>
  </si>
  <si>
    <t>АО «Линде Газ Рус»</t>
  </si>
  <si>
    <t xml:space="preserve">ОА.19/07 Поставка кислорода для нужд ФГБНУ «ЦНИИТ» в 2019 году </t>
  </si>
  <si>
    <t xml:space="preserve">ОА.19/09 Выполнение работ по периодическому техническому освидетельствованию лифтов в ФГБНУ «ЦНИИТ» </t>
  </si>
  <si>
    <t>ООО "АЛЬЯНС СЕРВИС"</t>
  </si>
  <si>
    <t xml:space="preserve">ЗК.19/30 Оказание услуг по внешней оценке качества клинических лабораторных исследований и ее информационно-методическое сопровождение </t>
  </si>
  <si>
    <t>АСНП «ЦВКК»</t>
  </si>
  <si>
    <t xml:space="preserve">ОА.19/23 Поставка расходных материалов для биохимических анализаторов. </t>
  </si>
  <si>
    <t>ИП Розин Г.Л.</t>
  </si>
  <si>
    <t xml:space="preserve">ОА.19/22 Поставка расходных материалов для операционного блока. </t>
  </si>
  <si>
    <t>ООО «ЭЛЬ МЕД»</t>
  </si>
  <si>
    <t xml:space="preserve">ОА.19/26 Поставка расходных материалов для отделения патоморфологии. </t>
  </si>
  <si>
    <t>ООО "АсТел Групп"</t>
  </si>
  <si>
    <t xml:space="preserve">ОА.19/25 Поставка расходных материалов для клинико- диагностических исследований. </t>
  </si>
  <si>
    <t>ООО «ЛАНТО»</t>
  </si>
  <si>
    <t xml:space="preserve">ОА.19/27 Поставка  реактивов для отделения реанимации. </t>
  </si>
  <si>
    <t>ООО «ДиаСтрим»</t>
  </si>
  <si>
    <t>ОА.19/31 Оказание услуг по обновлению и информационному сопровождению с использованием экземпляров Системы Консультант Плюс.</t>
  </si>
  <si>
    <t xml:space="preserve">ОА.19/33 оказание услуг по охране территории, зданий, сооружений, государственного имущества, товарно-материальных ценностей, обеспечение соблюдения пропускного режима на территорию, требований пожарной безопасности объекта Федерального государственного бюджетного научного учреждения «Центральный научно-исследовательский институт туберкулёза» (ФГБНУ «ЦНИИТ») по адресу: г. Москва Яузская аллея д. 2 на период с 25.03.2019 г. по 24.03.2020 года </t>
  </si>
  <si>
    <t>ООО «ЧОП «Скорпион-Х»</t>
  </si>
  <si>
    <t xml:space="preserve">ОА.19/29 Оказание услуг по вывозу медицинских отходов </t>
  </si>
  <si>
    <t xml:space="preserve">ОА.19/21 Поставка дезинфицирующих средств. </t>
  </si>
  <si>
    <t>ООО «Торговый дом СпецСинтез»</t>
  </si>
  <si>
    <t xml:space="preserve">ОА.19/24 Поставка расходных материалов для лаборатории биохимии </t>
  </si>
  <si>
    <t>ООО «АСТРЕЯ»</t>
  </si>
  <si>
    <t xml:space="preserve">ОА.19/12 Выполнение работ по аварийно-техническому обслуживанию, техническому обслуживанию 9 (девяти) лифтов и оборудования диспетчерского контроля (ОДК) с целью бесперебойного обеспечения и восстановление функциональных характеристик объекта ФГБНУ «ЦНИИТ» </t>
  </si>
  <si>
    <t xml:space="preserve">ОА.19/13 Выполнение работ по круглосуточному содержанию и текущему ремонту электроустановок, обслуживанию дизель-генераторных установок и источника бесперебойного питания (ИБП) </t>
  </si>
  <si>
    <t xml:space="preserve">ОА.19/28 Поставка расходных материалов для отделения реанимации </t>
  </si>
  <si>
    <t xml:space="preserve">ОА.19/11 оказание услуг по вывозу бытовых отходов и крупногабаритных материалов с территории ФГБНУ «ЦНИИТ» в период с 2019-2020гг </t>
  </si>
  <si>
    <t>ООО «ТН-Автотранс»</t>
  </si>
  <si>
    <t xml:space="preserve">ОА.19/34 Выполнение работ по круглосуточному содержанию и текущему ремонту противопожарных систем: АПС, СОУЭ, дымоудаления, газового пожаротушения, системы контроля и управления доступом с целью бесперебойного поддержания  и восстановления функциональных характеристик объекта ФГБНУ «ЦНИИТ»  по адресу: г. Москва, Яузская аллея, д. 2 </t>
  </si>
  <si>
    <t>ООО «ГАРАНТ-СБ»</t>
  </si>
  <si>
    <t xml:space="preserve">ОА.19/20 Поставка расходных материалов для анализаторов газов крови. </t>
  </si>
  <si>
    <t>ЗАО 'АНАЛИТИКА'</t>
  </si>
  <si>
    <t xml:space="preserve">ОА.19/35 Поставка Медикаментов № 1 </t>
  </si>
  <si>
    <t>ООО 'РИФАРМ'</t>
  </si>
  <si>
    <t xml:space="preserve">ОА.19/36 Поставка Медикаментов № 2 </t>
  </si>
  <si>
    <t xml:space="preserve">ОА.19/37 Поставка Медикаментов № 3 </t>
  </si>
  <si>
    <t xml:space="preserve">ОА.19/39 Поставка Медикаментов № 5 </t>
  </si>
  <si>
    <t xml:space="preserve">ОА.19/40 Поставка Медикаментов № 6 </t>
  </si>
  <si>
    <t>ООО "СИНЕРГИЯ-ФАРМ"</t>
  </si>
  <si>
    <t xml:space="preserve">ОА.19/41 Поставка Медикаментов № 7 </t>
  </si>
  <si>
    <t xml:space="preserve">ОА.19/38 Поставка Медикаментов № 4 </t>
  </si>
  <si>
    <t xml:space="preserve">ОА.19/53 Поставка Аминокислоты для парентерального питания №2 </t>
  </si>
  <si>
    <t xml:space="preserve">ОА.19/54 Поставка Аминокислоты для парентерального питания №3 </t>
  </si>
  <si>
    <t xml:space="preserve">ОА.19/60 Поставка расходных материалов № 1 для лаборатории иммунологии </t>
  </si>
  <si>
    <t>ООО «Диаэм»</t>
  </si>
  <si>
    <t xml:space="preserve">ОА.19/67 Поставка рыбы для обеспечения питания больных ФГБНУ "ЦНИИТ" в 1м полугодии 2019г. </t>
  </si>
  <si>
    <t>ООО "МОРЕ РЫБЫ"</t>
  </si>
  <si>
    <t xml:space="preserve">ОА.19/44 Поставка Медикаментов № 10 </t>
  </si>
  <si>
    <t xml:space="preserve">ОА.19/43 Поставка Медикаментов № 9 </t>
  </si>
  <si>
    <t>ООО «ЛИРА»</t>
  </si>
  <si>
    <t xml:space="preserve">ОА.19/66 Поставка овощей и фруктов для обеспечения питания больных ФГБНУ "ЦНИИТ" в 1м полугодии 2019г. </t>
  </si>
  <si>
    <t xml:space="preserve">ОА.19/42 Поставка Медикаментов № 8 </t>
  </si>
  <si>
    <t>ООО «ТД «ВИАЛ»</t>
  </si>
  <si>
    <t xml:space="preserve">ОА.19/65 Поставка молочной продукции для обеспечения питания больных ФГБНУ "ЦНИИТ" в 1м полугодии 2019г. </t>
  </si>
  <si>
    <t>ООО "АГРОХОЛДИНГ"</t>
  </si>
  <si>
    <t xml:space="preserve">ОА.19/64 Поставка продуктов питания для обеспечения питания больных ФГБНУ "ЦНИИТ" в 1м полугодии 2019г. </t>
  </si>
  <si>
    <t xml:space="preserve">ОА.19/55 Поставка Севофлурана </t>
  </si>
  <si>
    <t xml:space="preserve">ОА.19/56 Поставка Аллергенов бактерий </t>
  </si>
  <si>
    <t xml:space="preserve">ОА.19/59 Поставка Будесонид+Формотерол </t>
  </si>
  <si>
    <t xml:space="preserve">ОА.19/49 Поставка Надропарина Кальция </t>
  </si>
  <si>
    <t>ООО «ЛЕКСТОР»</t>
  </si>
  <si>
    <t xml:space="preserve">ОА.19/57 Поставка Железа карбоксимальтозат </t>
  </si>
  <si>
    <t xml:space="preserve">ОА.19/50 Поставка Эртапенема </t>
  </si>
  <si>
    <t>ООО «Юнилек»</t>
  </si>
  <si>
    <t xml:space="preserve">ОА.19/52 Поставка Аминокислоты для парентерального питания №1 </t>
  </si>
  <si>
    <t>Общество с ограниченной ответственностью "ФАРМЛОГИСТИКА"</t>
  </si>
  <si>
    <t xml:space="preserve">ОА.19/74 Поставка Инфузионных систем </t>
  </si>
  <si>
    <t>ООО«Гарвей»</t>
  </si>
  <si>
    <t xml:space="preserve">ОА.19/63 Подготовка проектно-сметной документации для выполнения работ по подключению реабилитационного и диагностического центра бронхолегочных заболеваний ФГБНУ «ЦНИИТ» (г.Каспийск, республика Дагестан) к системам водоснабжения и водоотведения </t>
  </si>
  <si>
    <t>ООО «МОССТРОЙИНВЕСТ»</t>
  </si>
  <si>
    <t xml:space="preserve">ОА.19/51 Поставка Янтарная кислота + меглюмин + инозин  + метионин +никотинамид </t>
  </si>
  <si>
    <t xml:space="preserve">ОА.19/46 Поставка Беклометазона </t>
  </si>
  <si>
    <t xml:space="preserve">ОА.19/47 Поставка Глицирризиновой кислоты + фосфолипиды </t>
  </si>
  <si>
    <t xml:space="preserve">ОА.19/61 Оказание услуг по техническому обслуживанию проточного цитофлюориметра </t>
  </si>
  <si>
    <t>ООО «БиоЛайн»</t>
  </si>
  <si>
    <t xml:space="preserve">ОА.19/48 Поставка Тобрамицина </t>
  </si>
  <si>
    <t>ООО "Биотехмед"</t>
  </si>
  <si>
    <t xml:space="preserve">ОА.19/58 Поставка Депротеинизированный гемодериват из телячьей крови </t>
  </si>
  <si>
    <t xml:space="preserve">ОА.19/78 Поставка кухонного инвентаря </t>
  </si>
  <si>
    <t>ИП Строкова Татьяна Александровна</t>
  </si>
  <si>
    <t xml:space="preserve">ОА.19/68 Оказание услуг по проведению лабораторно - инструментальных исследований и измерений </t>
  </si>
  <si>
    <t>ФБУЗ «Центр гигиены и эпидемиологии в городе Москве»</t>
  </si>
  <si>
    <t xml:space="preserve">ОА.19/79 Оказание услуг по проведению лабораторных исследований </t>
  </si>
  <si>
    <t>ООО «Независимая лаборатория ИНВИТРО»</t>
  </si>
  <si>
    <t xml:space="preserve">ОА.19/75 Поставка игл и катетеров внутривенных </t>
  </si>
  <si>
    <t>ООО «ТД  ВераМед»</t>
  </si>
  <si>
    <t xml:space="preserve">ОА.19/76 Поставка перевязочных материалов </t>
  </si>
  <si>
    <t>ИП КУЗНЕЦОВА ОЛЬГА ИВАНОВНА</t>
  </si>
  <si>
    <t xml:space="preserve">ОА.19/70 Поставка моющих и чистящих средств </t>
  </si>
  <si>
    <t>ООО «СИЛА ЧИСТОТЫ»</t>
  </si>
  <si>
    <t xml:space="preserve">ОА.19/71 Оказание услуг по предоставлению телекоммуникационных услуг связи </t>
  </si>
  <si>
    <t>ПАО «Ростелеком»</t>
  </si>
  <si>
    <t xml:space="preserve">ОА.19/62 Поставка хозяйственного инвентаря </t>
  </si>
  <si>
    <t>ИП Болсуновская Ирина Леонидовна</t>
  </si>
  <si>
    <t xml:space="preserve">ОА.19/45 Поставка Рифампицина </t>
  </si>
  <si>
    <t>ООО «Еврогрупп-мед»</t>
  </si>
  <si>
    <t xml:space="preserve">ОА.19/69 Оказание услуг по дератизации и дезинсекции в ФГБНУ «ЦНИИТ» </t>
  </si>
  <si>
    <t>ООО "ТЕМПОСТ"</t>
  </si>
  <si>
    <t xml:space="preserve">ОА.19/73 Поставка шприцев </t>
  </si>
  <si>
    <t>АО «Медполимер ЛТД»</t>
  </si>
  <si>
    <t xml:space="preserve">ОА.19/77 Оказание услуг по техническому обслуживанию и текущему ремонту оборудования блока дезинфекции и стирки белья ФГБНУ "ЦНИИТ" </t>
  </si>
  <si>
    <t>ООО ПКФ «Унихол»</t>
  </si>
  <si>
    <t xml:space="preserve">ОА.19/80 Поставка расходных материалов № 2 для лаборатории микробиологии </t>
  </si>
  <si>
    <t>ООО «БиоСистемы»</t>
  </si>
  <si>
    <t>ОА.19/83 Поставка кормов для лабораторных животных.</t>
  </si>
  <si>
    <t>ООО «Лабораторкорм»</t>
  </si>
  <si>
    <t>ОА.19/96 Поставка расходных материалов № 10 для лаборатории иммунологии</t>
  </si>
  <si>
    <t>ООО «НПП «ПанЭко»</t>
  </si>
  <si>
    <t>ОА.19/94 Поставка расходных материалов № 8 для отделения эндоскопии</t>
  </si>
  <si>
    <t>ООО «ПЭК»</t>
  </si>
  <si>
    <t>ОА.19/95 Поставка расходных материалов № 9 для отделения эндоскопии</t>
  </si>
  <si>
    <t>ИП Комиссарова Елена Викторовна</t>
  </si>
  <si>
    <t>ОА.19/93 Поставка расходных материалов № 7 для отделения эндоскопии</t>
  </si>
  <si>
    <t>ООО Группа Компаний СМТ</t>
  </si>
  <si>
    <t xml:space="preserve"> ОА.19/98 Поставка Севофлурана </t>
  </si>
  <si>
    <t>ОА.19/97 Оказание услуг по техническому обслуживанию аппаратов для исследования функции внешнего дыхания</t>
  </si>
  <si>
    <t>ЗАО «Медицинские системы»</t>
  </si>
  <si>
    <t>ОА.19/87 Поставка расходных материалов № 6 для лаборатории иммунологии</t>
  </si>
  <si>
    <t>ООО НПО «Иммунотэкс»</t>
  </si>
  <si>
    <t xml:space="preserve"> ОА.19/85 Поставка расходных материалов № 4 для лаборатории микробиологии </t>
  </si>
  <si>
    <t>ООО «БиоВитрум»</t>
  </si>
  <si>
    <t>ОА.19/86 Поставка расходных материалов № 5 для лаборатории иммунологии</t>
  </si>
  <si>
    <t>ООО «ЭлюентЛабораториз»</t>
  </si>
  <si>
    <t>ОА.19/72 Монтаж локально вычислительной сети</t>
  </si>
  <si>
    <t>ООО "Кабельные Системы"</t>
  </si>
  <si>
    <t>ОА.19/82 Поставка Глутамил-Цистеинил-Глицин динатрия</t>
  </si>
  <si>
    <t>ООО «МЛК»</t>
  </si>
  <si>
    <t>ОА.19/88 Поставка запасных частей для компьютерного томографа Somatom Emotion 16 с их заменой</t>
  </si>
  <si>
    <t>ООО «САМПИМЕД»</t>
  </si>
  <si>
    <t>ОА.19/84 Поставка мышей и морских свинок</t>
  </si>
  <si>
    <t xml:space="preserve">Филиал «Андреевка»
ФГБУН НЦБМТ ФМБА России
</t>
  </si>
  <si>
    <t xml:space="preserve">ОА.19/118 Поставка Бедкавилина </t>
  </si>
  <si>
    <t>ООО «ЭКОФАРМ ПЛЮС»</t>
  </si>
  <si>
    <t xml:space="preserve">ОА.19/120 Поставка Капреомицина </t>
  </si>
  <si>
    <t xml:space="preserve">ОА.19/119 Поставка Аминосалициловой кислоты </t>
  </si>
  <si>
    <t xml:space="preserve">ОА.19/121 Поставка Линезолида </t>
  </si>
  <si>
    <t xml:space="preserve">ОА.19/113 Поставка термогигрометров и термоиндикаторов </t>
  </si>
  <si>
    <t>ООО «ФК ГАРЗА»</t>
  </si>
  <si>
    <t>ОА.19/105 Поставка расходных материалов № 15 для вивария</t>
  </si>
  <si>
    <t xml:space="preserve">ОА.19/110 Поставка термоконтейнеров и хладоэлементов </t>
  </si>
  <si>
    <t xml:space="preserve">ОА.19/108 Поставка канцелярских товаров </t>
  </si>
  <si>
    <t>ООО «Центр поставок»</t>
  </si>
  <si>
    <t xml:space="preserve">ОА.19/109 Поставка мешков для отходов </t>
  </si>
  <si>
    <t>ИП Исмаилов Ботир Комилович</t>
  </si>
  <si>
    <t xml:space="preserve">ОА.19/112 Поставка расходных материалов № 18 для лаборатории иммунологии </t>
  </si>
  <si>
    <t>ООО «Компания «ПанЭко»</t>
  </si>
  <si>
    <t xml:space="preserve">ОА.19/103 Поставка расходных материалов № 14 для отделения эндоскопии </t>
  </si>
  <si>
    <t>ООО «МЕДЭТИКА»</t>
  </si>
  <si>
    <t xml:space="preserve">ОА.19/104 Поставка компьютерного оборудования </t>
  </si>
  <si>
    <t>ООО «Информационные технологии»</t>
  </si>
  <si>
    <t xml:space="preserve">ОА.19/107 Поставка расходных материалов № 16 для лаборатории иммунологии </t>
  </si>
  <si>
    <t>ООО «Евроген Лаб»</t>
  </si>
  <si>
    <t xml:space="preserve">ОА.19/102 Поставка расходных материалов № 13 для лаборатории биотехнологии </t>
  </si>
  <si>
    <t>АО "БиоХимМак Диагностика"</t>
  </si>
  <si>
    <t>35.172,88</t>
  </si>
  <si>
    <t xml:space="preserve">ОА.19/101 Поставка расходных материалов № 12 для лаборатории микробиологии </t>
  </si>
  <si>
    <t>ООО «Био-код»</t>
  </si>
  <si>
    <t xml:space="preserve">ОА.19/99 Поставка расходных материалов № 11 для отделения эндоскопии </t>
  </si>
  <si>
    <t>ЗАО «ШАГ»</t>
  </si>
  <si>
    <t xml:space="preserve">ОА.19/111 Поставка расходных материалов № 17 для лаборатории биотехнологии </t>
  </si>
  <si>
    <t xml:space="preserve">ОА.19/128 Поставка расходных материалов № 19 для лаборатории микробиологии </t>
  </si>
  <si>
    <t>ООО «НПФ Синтол»</t>
  </si>
  <si>
    <t xml:space="preserve">ОА.19/127 Оказание услуг по восстановлению работоспособности системы  очистки воды Direct-Q 3 UV </t>
  </si>
  <si>
    <t>ООО "Лаверна ХХI век"</t>
  </si>
  <si>
    <t xml:space="preserve">ОА.19/32 Поставка рентген пленки </t>
  </si>
  <si>
    <t>ООО «ПЦ-Паритет»</t>
  </si>
  <si>
    <t xml:space="preserve">ОА.19/131 Поставка контейнеров сдвоенных для заготовки крови и получения ее компонентов </t>
  </si>
  <si>
    <t>ИП Габрийчук Виталий Григорьевич</t>
  </si>
  <si>
    <t xml:space="preserve">ОА.19/91 Поставка перчаток </t>
  </si>
  <si>
    <t>ООО «МНОГОПРОФИЛЬНОЕ ОБЪЕДИНЕНИЕ «СИРИУС»</t>
  </si>
  <si>
    <t>ОА.19/106 Оказание услуг по производству бактериологических и физико-химических  исследований по программе производственного контроля для нужд ФГБНУ "ЦНИИТ"</t>
  </si>
  <si>
    <t xml:space="preserve">ОА.19/116 Поставка Медикаментов № 12 </t>
  </si>
  <si>
    <t xml:space="preserve">ОА.19/117 Поставка Медикаментов № 13 </t>
  </si>
  <si>
    <t xml:space="preserve">ОА.19/126 Оказание услуг по техническому обслуживанию биохимического анализатора Konelab 20 </t>
  </si>
  <si>
    <t>ООО «Медирент»</t>
  </si>
  <si>
    <t xml:space="preserve">ОА.19/100 Поставка белья медицинского одноразового </t>
  </si>
  <si>
    <t xml:space="preserve">ОА.19/115 Поставка Медикаментов № 11 </t>
  </si>
  <si>
    <t xml:space="preserve">ОА.19/122 Поставка Медикаментов № 14 </t>
  </si>
  <si>
    <t xml:space="preserve">ОА.19/123 Поставка Медикаментов № 15 </t>
  </si>
  <si>
    <t xml:space="preserve">ОА.19/124 Поставка Медикаментов № 16 </t>
  </si>
  <si>
    <t>ОА.19/90 Поставка титановых имплантов</t>
  </si>
  <si>
    <t>ООО «ТМС»</t>
  </si>
  <si>
    <t xml:space="preserve"> ОА.19/89 Поставка расходных материалов для содержания и ремонта зданий и сооружений</t>
  </si>
  <si>
    <t>ИП Запорожченко Андрей Александрович</t>
  </si>
  <si>
    <t>ОА.19/137 Поставка Медикаментов № 17 ОМС</t>
  </si>
  <si>
    <t>ОА.19/138 Поставка Медикаментов № 18 ОМС</t>
  </si>
  <si>
    <t>99385/8,04</t>
  </si>
  <si>
    <t xml:space="preserve">ОА.19/139 Поставка перекиси водорода 6% </t>
  </si>
  <si>
    <t>ООО «НПО "РОСТ"»</t>
  </si>
  <si>
    <t xml:space="preserve">ОА.19/140 Поставка Медикаментов № 19 </t>
  </si>
  <si>
    <t xml:space="preserve">ОА.19/141 Поставка тест полосок для глюкометров One touch VERIO </t>
  </si>
  <si>
    <t xml:space="preserve">ОА.19/142 Поставка Эртапенема </t>
  </si>
  <si>
    <t xml:space="preserve">ОА.19/130. Поставка сейфа огневзломостойкого с ключевым замком </t>
  </si>
  <si>
    <t>ООО "ПРОФСЕЙФ"</t>
  </si>
  <si>
    <t xml:space="preserve">ОА.19/153 Поставка фруктов </t>
  </si>
  <si>
    <t>ООО «Компания Альтаир»</t>
  </si>
  <si>
    <t xml:space="preserve">ОА.19/148 Поставка молока </t>
  </si>
  <si>
    <t xml:space="preserve">ОА.19/149 Поставка молочной продукции </t>
  </si>
  <si>
    <t xml:space="preserve">ОА.19/147 Поставка говядины блочной </t>
  </si>
  <si>
    <t>ООО "Красная ферма"</t>
  </si>
  <si>
    <t xml:space="preserve">ОА.19/150 Поставка овощей </t>
  </si>
  <si>
    <t xml:space="preserve">ОА.19/152 Поставка рыбной продукции </t>
  </si>
  <si>
    <t xml:space="preserve">ОА.19/151 Поставка продуктов питания </t>
  </si>
  <si>
    <t xml:space="preserve">ОА.19/143 Поставка термосов </t>
  </si>
  <si>
    <t>ИП Тукмачев Кирилл Федорович</t>
  </si>
  <si>
    <t xml:space="preserve">ОА.19/129 Выполнение работ по ремонту оборудования реанимации </t>
  </si>
  <si>
    <t>ОА.19/132 Поставка реагентов BACTEC для лаборатории микробиологии</t>
  </si>
  <si>
    <t>ООО «Лаборама»</t>
  </si>
  <si>
    <t>ОА.19/146 Поставка расходных материалов № 23 для лаборатории микробиологии</t>
  </si>
  <si>
    <t>АО «Р-Фарм»</t>
  </si>
  <si>
    <t xml:space="preserve">ОА.19/144 Поставка расходных материалов № 21 для лаборатории иммунологии </t>
  </si>
  <si>
    <t>ОА. 19/134 Поставка хозяйственного инвентаря № 2</t>
  </si>
  <si>
    <t>ОА 19/145 Поставка расходных материалов № 22 для отделения эндоскопии</t>
  </si>
  <si>
    <t>ООО "Лаборатория кардиологии"</t>
  </si>
  <si>
    <t>ОА 19/136 Поставка расходных материалов № 20 для отделения эндоскопии</t>
  </si>
  <si>
    <t xml:space="preserve">ОА.19/154 Поставка расходных материалов № 24 для лаборатории иммунологии </t>
  </si>
  <si>
    <t xml:space="preserve">ОА.19/155 Поставка расходных материалов № 25 для оперблока </t>
  </si>
  <si>
    <t>ИП Абрамов А.Ю.</t>
  </si>
  <si>
    <t xml:space="preserve">ОА.19/156 Проведение комплекса работ по подготовке объекта к зимнему отопительному сезону 2019-2020 г. </t>
  </si>
  <si>
    <t>ИП Гаранин С.Ю.</t>
  </si>
  <si>
    <t xml:space="preserve">ОА.19/158 Поставка плит электрических </t>
  </si>
  <si>
    <t>ООО «Навигатор»</t>
  </si>
  <si>
    <t xml:space="preserve">ОА.19/157 Поставка холодильников фармацевтических </t>
  </si>
  <si>
    <t>ООО "ФАРМ-ИНВЕСТ"</t>
  </si>
  <si>
    <t>ОА.19/176 Ямочный ремонт автодорог</t>
  </si>
  <si>
    <t>ООО «ДКС»</t>
  </si>
  <si>
    <t>1 800, 000р.</t>
  </si>
  <si>
    <t xml:space="preserve">ОА.19/179 Выполнение работ  по проведению обязательных профилактических измерений сопротивления изоляции и испытаний в электроустановках </t>
  </si>
  <si>
    <t>ООО "ПК ПАРАМЕТР"</t>
  </si>
  <si>
    <t>OA. 19/114 Поставка системного блока для ПЦР-анализатора</t>
  </si>
  <si>
    <t xml:space="preserve">ОА.19/171 Поставка расходных материалов № 28 для лаборатории микробиологии </t>
  </si>
  <si>
    <t>ОА.19/170 Поставка расходных материалов № 27 для лаборатории микробиологии</t>
  </si>
  <si>
    <t>ООО «Синтол»</t>
  </si>
  <si>
    <t xml:space="preserve">ОА.19/172 Поставка расходных материалов № 29 для лаборатории микробиологии </t>
  </si>
  <si>
    <t>ООО "Квадрос-Био"</t>
  </si>
  <si>
    <t xml:space="preserve">ОА.19/173 Поставка тента-навеса теневого для детского отделения </t>
  </si>
  <si>
    <t>ООО «АРТ ЛЕД»</t>
  </si>
  <si>
    <t xml:space="preserve">ОА.19/168 Поставка котла пищеварочного </t>
  </si>
  <si>
    <t>ООО "Технопром"</t>
  </si>
  <si>
    <t xml:space="preserve">ОА.19/159 Поставка термоциклера для амплификации нуклеиновых кислот в комплекте с модулем реакционным оптическим </t>
  </si>
  <si>
    <t>ООО "ИЛС"</t>
  </si>
  <si>
    <t xml:space="preserve">ОА.19/185 Поставка запасных частей для мойки гибких эндоскопов Bandeq CYW-501 </t>
  </si>
  <si>
    <t>ООО «Бандек-МС»</t>
  </si>
  <si>
    <t xml:space="preserve">ОА.19/166 Поставка прикроватных кардиомониторов </t>
  </si>
  <si>
    <t xml:space="preserve">ОА.19/180 Поставка медицинских изделий: медицинской техники – рентгеновский компьютерный томограф, ввод в эксплуатацию медицинского изделия, обучение правилам эксплуатации специалистов, эксплуатирующих медицинское изделие, и специалистов, осуществляющих техническое обслуживание медицинских изделий </t>
  </si>
  <si>
    <t>ООО "НЕВС Медицинская Техника"</t>
  </si>
  <si>
    <t>ОА.19/160 Поставка морозильника низкотемпературного</t>
  </si>
  <si>
    <t>ИП Казаков Андрей Владимирович</t>
  </si>
  <si>
    <t xml:space="preserve">ОА.19/162 Поставка медицинских и лабораторных микроскопов </t>
  </si>
  <si>
    <t>ООО «Эко-мед-с М»</t>
  </si>
  <si>
    <t xml:space="preserve">ОА.19/163 Поставка физиотерапевтического оборудования </t>
  </si>
  <si>
    <t>ИП Казаков А.В.</t>
  </si>
  <si>
    <t xml:space="preserve">ОА.19/161 Поставка гинекологического кресла </t>
  </si>
  <si>
    <t xml:space="preserve">ОА.19/175 Поставка Спарфлоксацина </t>
  </si>
  <si>
    <t>ООО ""ЭДВАНСД ФАРМА"</t>
  </si>
  <si>
    <t xml:space="preserve">ОА.19/135 Поставка ламп бактерицидных </t>
  </si>
  <si>
    <t>ООО ТД "ЛЮМЭКС"</t>
  </si>
  <si>
    <t xml:space="preserve">ОА.19/167 Поставка спектрофотометра </t>
  </si>
  <si>
    <t>ООО "ЦКТ"</t>
  </si>
  <si>
    <t xml:space="preserve">ОА.19/165 Поставка лабораторного автоклава </t>
  </si>
  <si>
    <t xml:space="preserve">ОА.19/177 Поставка оборудования для кабинета ЛФК </t>
  </si>
  <si>
    <t>ООО «Калина Групп»</t>
  </si>
  <si>
    <t xml:space="preserve">ОА.19/164 Поставка эндоскопического оборудования </t>
  </si>
  <si>
    <t>ИП Грушко Николай Геннадьевич</t>
  </si>
  <si>
    <t>ОА.19/181 Поставка хозяйственного инвентаря № 3</t>
  </si>
  <si>
    <t xml:space="preserve">ОА.19/169 Поставка расходных материалов № 26 для лаборатории микробиологии </t>
  </si>
  <si>
    <t xml:space="preserve">ОА.19/186 Оказание услуг по разработке изменений к проектной документации на размещение отделения лучевой диагностики (лаборатория радиоизотопной диагностики) </t>
  </si>
  <si>
    <t>ООО "ИЗОТОП РК"</t>
  </si>
  <si>
    <t xml:space="preserve">ОА.19/187 Поставка детского питания </t>
  </si>
  <si>
    <t>ООО «МАЛИНА  МИЛК»</t>
  </si>
  <si>
    <t>Вид закупки</t>
  </si>
  <si>
    <t>Наименование закупки</t>
  </si>
  <si>
    <t>Победитель</t>
  </si>
  <si>
    <t>Начальная (максимальная) цена контракта</t>
  </si>
  <si>
    <t>Цена контракта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</si>
</sst>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#,##0.00&quot;р.&quot;;[Red]\-#,##0.00&quot;р.&quot;"/>
    <numFmt numFmtId="165" formatCode="#,##0.00&quot;р.&quot;"/>
    <numFmt numFmtId="166" formatCode="#,##0.00\ _₽"/>
  </numFmts>
  <fonts count="4" x14ac:knownFonts="1">
    <font>
      <sz val="11"/>
      <color theme="1"/>
      <name val="Calibri"/>
      <family val="2"/>
      <charset val="204"/>
      <scheme val="minor"/>
    </font>
    <font>
      <sz val="10"/>
      <color indexed="8"/>
      <name val="Times New Roman"/>
      <family val="1"/>
      <charset val="204"/>
    </font>
    <font>
      <sz val="10"/>
      <name val="Times"/>
      <family val="1"/>
    </font>
    <font>
      <sz val="10"/>
      <name val="Times New Roman"/>
      <family val="1"/>
      <charset val="204"/>
    </font>
  </fonts>
  <fills count="2">
    <fill>
      <patternFill patternType="none"/>
    </fill>
    <fill>
      <patternFill patternType="gray125"/>
    </fill>
  </fills>
  <borders count="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6">
    <xf numFmtId="0" fontId="0" fillId="0" borderId="0" xfId="0"/>
    <xf numFmtId="0" fontId="1" fillId="0" borderId="1" xfId="0" applyFont="1" applyFill="1" applyBorder="1" applyAlignment="1" applyProtection="1">
      <alignment horizontal="center" vertical="top" wrapText="1"/>
      <protection locked="0"/>
    </xf>
    <xf numFmtId="0" fontId="1" fillId="0" borderId="1" xfId="0" applyFont="1" applyFill="1" applyBorder="1" applyAlignment="1" applyProtection="1">
      <alignment horizontal="center" vertical="top" wrapText="1"/>
    </xf>
    <xf numFmtId="0" fontId="1" fillId="0" borderId="1" xfId="0" applyFont="1" applyFill="1" applyBorder="1" applyAlignment="1" applyProtection="1">
      <alignment horizontal="center" wrapText="1"/>
    </xf>
    <xf numFmtId="0" fontId="3" fillId="0" borderId="1" xfId="0" applyFont="1" applyFill="1" applyBorder="1" applyAlignment="1" applyProtection="1">
      <alignment horizontal="center" wrapText="1"/>
    </xf>
    <xf numFmtId="0" fontId="1" fillId="0" borderId="1" xfId="0" applyFont="1" applyFill="1" applyBorder="1" applyAlignment="1" applyProtection="1">
      <alignment horizontal="center" vertical="center" wrapText="1"/>
      <protection locked="0"/>
    </xf>
    <xf numFmtId="0" fontId="1" fillId="0" borderId="1" xfId="0" applyFont="1" applyFill="1" applyBorder="1" applyAlignment="1" applyProtection="1">
      <alignment horizontal="center" vertical="center" wrapText="1"/>
    </xf>
    <xf numFmtId="164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49" fontId="2" fillId="0" borderId="2" xfId="0" applyNumberFormat="1" applyFont="1" applyFill="1" applyBorder="1" applyAlignment="1">
      <alignment horizontal="center" wrapText="1"/>
    </xf>
    <xf numFmtId="0" fontId="0" fillId="0" borderId="0" xfId="0" applyFill="1"/>
    <xf numFmtId="165" fontId="3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1" xfId="0" applyNumberFormat="1" applyFont="1" applyFill="1" applyBorder="1" applyAlignment="1" applyProtection="1">
      <alignment horizontal="center" vertical="center" wrapText="1"/>
      <protection locked="0"/>
    </xf>
    <xf numFmtId="165" fontId="1" fillId="0" borderId="2" xfId="0" applyNumberFormat="1" applyFont="1" applyFill="1" applyBorder="1" applyAlignment="1" applyProtection="1">
      <alignment horizontal="center" vertical="center" wrapText="1"/>
      <protection locked="0"/>
    </xf>
    <xf numFmtId="0" fontId="0" fillId="0" borderId="0" xfId="0" applyAlignment="1">
      <alignment wrapText="1"/>
    </xf>
    <xf numFmtId="0" fontId="0" fillId="0" borderId="0" xfId="0" applyFill="1" applyAlignment="1">
      <alignment horizontal="center" wrapText="1"/>
    </xf>
    <xf numFmtId="166" fontId="2" fillId="0" borderId="1" xfId="0" applyNumberFormat="1" applyFont="1" applyFill="1" applyBorder="1" applyAlignment="1">
      <alignment horizontal="center" wrapText="1"/>
    </xf>
  </cellXfs>
  <cellStyles count="1">
    <cellStyle name="Обычный" xfId="0" builtinId="0"/>
  </cellStyles>
  <dxfs count="661"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92D05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  <dxf>
      <fill>
        <patternFill>
          <bgColor rgb="FFFFFF00"/>
        </patternFill>
      </fill>
    </dxf>
  </dxfs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Стандартная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E201"/>
  <sheetViews>
    <sheetView tabSelected="1" topLeftCell="A118" workbookViewId="0">
      <selection activeCell="E37" sqref="E37"/>
    </sheetView>
  </sheetViews>
  <sheetFormatPr defaultRowHeight="15" x14ac:dyDescent="0.25"/>
  <cols>
    <col min="1" max="1" width="16.85546875" style="9" customWidth="1"/>
    <col min="2" max="2" width="63.85546875" style="9" customWidth="1"/>
    <col min="3" max="3" width="25.140625" style="9" customWidth="1"/>
    <col min="4" max="4" width="16.42578125" style="9" customWidth="1"/>
    <col min="5" max="5" width="21.7109375" style="9" customWidth="1"/>
  </cols>
  <sheetData>
    <row r="1" spans="1:5" s="13" customFormat="1" ht="45" x14ac:dyDescent="0.25">
      <c r="A1" s="14" t="s">
        <v>341</v>
      </c>
      <c r="B1" s="14" t="s">
        <v>342</v>
      </c>
      <c r="C1" s="14" t="s">
        <v>343</v>
      </c>
      <c r="D1" s="14" t="s">
        <v>344</v>
      </c>
      <c r="E1" s="14" t="s">
        <v>345</v>
      </c>
    </row>
    <row r="2" spans="1:5" ht="38.25" x14ac:dyDescent="0.25">
      <c r="A2" s="3" t="s">
        <v>0</v>
      </c>
      <c r="B2" s="1" t="s">
        <v>1</v>
      </c>
      <c r="C2" s="5" t="s">
        <v>2</v>
      </c>
      <c r="D2" s="7">
        <v>1192002.28</v>
      </c>
      <c r="E2" s="7">
        <f>1192002.28/12</f>
        <v>99333.523333333331</v>
      </c>
    </row>
    <row r="3" spans="1:5" ht="38.25" x14ac:dyDescent="0.25">
      <c r="A3" s="3" t="s">
        <v>0</v>
      </c>
      <c r="B3" s="1" t="s">
        <v>3</v>
      </c>
      <c r="C3" s="5" t="s">
        <v>4</v>
      </c>
      <c r="D3" s="7">
        <v>2200000</v>
      </c>
      <c r="E3" s="11">
        <f>1012000/12*3</f>
        <v>253000</v>
      </c>
    </row>
    <row r="4" spans="1:5" ht="51" x14ac:dyDescent="0.25">
      <c r="A4" s="3" t="s">
        <v>0</v>
      </c>
      <c r="B4" s="1" t="s">
        <v>5</v>
      </c>
      <c r="C4" s="5" t="s">
        <v>6</v>
      </c>
      <c r="D4" s="7">
        <v>178000</v>
      </c>
      <c r="E4" s="11">
        <f>178000/12*3</f>
        <v>44500</v>
      </c>
    </row>
    <row r="5" spans="1:5" ht="63.75" x14ac:dyDescent="0.25">
      <c r="A5" s="3" t="s">
        <v>0</v>
      </c>
      <c r="B5" s="1" t="s">
        <v>7</v>
      </c>
      <c r="C5" s="5" t="s">
        <v>8</v>
      </c>
      <c r="D5" s="7">
        <v>1187367</v>
      </c>
      <c r="E5" s="11">
        <v>199252.87</v>
      </c>
    </row>
    <row r="6" spans="1:5" ht="38.25" x14ac:dyDescent="0.25">
      <c r="A6" s="3" t="s">
        <v>0</v>
      </c>
      <c r="B6" s="1" t="s">
        <v>9</v>
      </c>
      <c r="C6" s="5" t="s">
        <v>10</v>
      </c>
      <c r="D6" s="7">
        <v>1752000</v>
      </c>
      <c r="E6" s="11">
        <f>1752000/12*2</f>
        <v>292000</v>
      </c>
    </row>
    <row r="7" spans="1:5" x14ac:dyDescent="0.25">
      <c r="A7" s="3" t="s">
        <v>0</v>
      </c>
      <c r="B7" s="1" t="s">
        <v>11</v>
      </c>
      <c r="C7" s="5" t="s">
        <v>12</v>
      </c>
      <c r="D7" s="7">
        <v>471894</v>
      </c>
      <c r="E7" s="11">
        <v>462440.5</v>
      </c>
    </row>
    <row r="8" spans="1:5" x14ac:dyDescent="0.25">
      <c r="A8" s="3" t="s">
        <v>0</v>
      </c>
      <c r="B8" s="1" t="s">
        <v>13</v>
      </c>
      <c r="C8" s="5" t="s">
        <v>14</v>
      </c>
      <c r="D8" s="7">
        <v>192314.7</v>
      </c>
      <c r="E8" s="11">
        <f>69921.72/12*2</f>
        <v>11653.62</v>
      </c>
    </row>
    <row r="9" spans="1:5" ht="38.25" x14ac:dyDescent="0.25">
      <c r="A9" s="3" t="s">
        <v>0</v>
      </c>
      <c r="B9" s="1" t="s">
        <v>15</v>
      </c>
      <c r="C9" s="5" t="s">
        <v>16</v>
      </c>
      <c r="D9" s="7">
        <v>1149690</v>
      </c>
      <c r="E9" s="11">
        <f>1123284.48/12*2</f>
        <v>187214.07999999999</v>
      </c>
    </row>
    <row r="10" spans="1:5" ht="38.25" x14ac:dyDescent="0.25">
      <c r="A10" s="3" t="s">
        <v>17</v>
      </c>
      <c r="B10" s="1" t="s">
        <v>18</v>
      </c>
      <c r="C10" s="5" t="s">
        <v>19</v>
      </c>
      <c r="D10" s="7">
        <v>4896000</v>
      </c>
      <c r="E10" s="11">
        <f>4700160/12*3</f>
        <v>1175040</v>
      </c>
    </row>
    <row r="11" spans="1:5" ht="25.5" x14ac:dyDescent="0.25">
      <c r="A11" s="3" t="s">
        <v>20</v>
      </c>
      <c r="B11" s="1" t="s">
        <v>21</v>
      </c>
      <c r="C11" s="5" t="s">
        <v>22</v>
      </c>
      <c r="D11" s="7">
        <v>328512</v>
      </c>
      <c r="E11" s="11">
        <f>185899.2/12*4</f>
        <v>61966.400000000001</v>
      </c>
    </row>
    <row r="12" spans="1:5" ht="76.5" x14ac:dyDescent="0.25">
      <c r="A12" s="3" t="s">
        <v>0</v>
      </c>
      <c r="B12" s="1" t="s">
        <v>23</v>
      </c>
      <c r="C12" s="5" t="s">
        <v>24</v>
      </c>
      <c r="D12" s="7">
        <v>1179200</v>
      </c>
      <c r="E12" s="11">
        <v>1173303.96</v>
      </c>
    </row>
    <row r="13" spans="1:5" ht="25.5" x14ac:dyDescent="0.25">
      <c r="A13" s="3" t="s">
        <v>0</v>
      </c>
      <c r="B13" s="1" t="s">
        <v>25</v>
      </c>
      <c r="C13" s="5" t="s">
        <v>26</v>
      </c>
      <c r="D13" s="7">
        <v>2800000</v>
      </c>
      <c r="E13" s="11">
        <f>1974000/8*1</f>
        <v>246750</v>
      </c>
    </row>
    <row r="14" spans="1:5" x14ac:dyDescent="0.25">
      <c r="A14" s="3" t="s">
        <v>0</v>
      </c>
      <c r="B14" s="1" t="s">
        <v>27</v>
      </c>
      <c r="C14" s="5" t="s">
        <v>28</v>
      </c>
      <c r="D14" s="7">
        <v>3277500</v>
      </c>
      <c r="E14" s="11">
        <v>313186.5</v>
      </c>
    </row>
    <row r="15" spans="1:5" x14ac:dyDescent="0.25">
      <c r="A15" s="3" t="s">
        <v>0</v>
      </c>
      <c r="B15" s="1" t="s">
        <v>29</v>
      </c>
      <c r="C15" s="5" t="s">
        <v>30</v>
      </c>
      <c r="D15" s="7">
        <v>3386089.14</v>
      </c>
      <c r="E15" s="11">
        <v>576109.12</v>
      </c>
    </row>
    <row r="16" spans="1:5" ht="38.25" x14ac:dyDescent="0.25">
      <c r="A16" s="3" t="s">
        <v>0</v>
      </c>
      <c r="B16" s="1" t="s">
        <v>31</v>
      </c>
      <c r="C16" s="5" t="s">
        <v>32</v>
      </c>
      <c r="D16" s="7">
        <v>936951.67</v>
      </c>
      <c r="E16" s="11">
        <v>936951.67</v>
      </c>
    </row>
    <row r="17" spans="1:5" ht="25.5" x14ac:dyDescent="0.25">
      <c r="A17" s="3" t="s">
        <v>0</v>
      </c>
      <c r="B17" s="1" t="s">
        <v>33</v>
      </c>
      <c r="C17" s="5" t="s">
        <v>34</v>
      </c>
      <c r="D17" s="7">
        <v>1465000</v>
      </c>
      <c r="E17" s="11">
        <v>1465000</v>
      </c>
    </row>
    <row r="18" spans="1:5" x14ac:dyDescent="0.25">
      <c r="A18" s="3" t="s">
        <v>0</v>
      </c>
      <c r="B18" s="1" t="s">
        <v>35</v>
      </c>
      <c r="C18" s="5" t="s">
        <v>34</v>
      </c>
      <c r="D18" s="7">
        <v>4897000</v>
      </c>
      <c r="E18" s="11">
        <v>4897000</v>
      </c>
    </row>
    <row r="19" spans="1:5" x14ac:dyDescent="0.25">
      <c r="A19" s="3" t="s">
        <v>0</v>
      </c>
      <c r="B19" s="1" t="s">
        <v>36</v>
      </c>
      <c r="C19" s="5" t="s">
        <v>37</v>
      </c>
      <c r="D19" s="7">
        <v>533840</v>
      </c>
      <c r="E19" s="11">
        <v>533839.86</v>
      </c>
    </row>
    <row r="20" spans="1:5" ht="26.25" x14ac:dyDescent="0.25">
      <c r="A20" s="3" t="s">
        <v>38</v>
      </c>
      <c r="B20" s="8" t="s">
        <v>39</v>
      </c>
      <c r="C20" s="5" t="s">
        <v>40</v>
      </c>
      <c r="D20" s="15">
        <f t="shared" ref="D20:D28" si="0">E20</f>
        <v>800000</v>
      </c>
      <c r="E20" s="15">
        <v>800000</v>
      </c>
    </row>
    <row r="21" spans="1:5" ht="26.25" x14ac:dyDescent="0.25">
      <c r="A21" s="3" t="s">
        <v>38</v>
      </c>
      <c r="B21" s="8" t="s">
        <v>41</v>
      </c>
      <c r="C21" s="5" t="s">
        <v>42</v>
      </c>
      <c r="D21" s="15">
        <f t="shared" si="0"/>
        <v>17000000</v>
      </c>
      <c r="E21" s="15">
        <v>17000000</v>
      </c>
    </row>
    <row r="22" spans="1:5" ht="26.25" x14ac:dyDescent="0.25">
      <c r="A22" s="3" t="s">
        <v>38</v>
      </c>
      <c r="B22" s="8" t="s">
        <v>43</v>
      </c>
      <c r="C22" s="5" t="s">
        <v>22</v>
      </c>
      <c r="D22" s="15">
        <f t="shared" si="0"/>
        <v>400000</v>
      </c>
      <c r="E22" s="15">
        <v>400000</v>
      </c>
    </row>
    <row r="23" spans="1:5" ht="26.25" x14ac:dyDescent="0.25">
      <c r="A23" s="3" t="s">
        <v>38</v>
      </c>
      <c r="B23" s="8" t="s">
        <v>44</v>
      </c>
      <c r="C23" s="5" t="s">
        <v>22</v>
      </c>
      <c r="D23" s="15">
        <f t="shared" si="0"/>
        <v>50000</v>
      </c>
      <c r="E23" s="15">
        <v>50000</v>
      </c>
    </row>
    <row r="24" spans="1:5" ht="26.25" x14ac:dyDescent="0.25">
      <c r="A24" s="3" t="s">
        <v>38</v>
      </c>
      <c r="B24" s="8" t="s">
        <v>45</v>
      </c>
      <c r="C24" s="5" t="s">
        <v>46</v>
      </c>
      <c r="D24" s="15">
        <f t="shared" si="0"/>
        <v>3000000</v>
      </c>
      <c r="E24" s="15">
        <v>3000000</v>
      </c>
    </row>
    <row r="25" spans="1:5" ht="25.5" x14ac:dyDescent="0.25">
      <c r="A25" s="3" t="s">
        <v>38</v>
      </c>
      <c r="B25" s="8" t="s">
        <v>47</v>
      </c>
      <c r="C25" s="5" t="s">
        <v>48</v>
      </c>
      <c r="D25" s="15">
        <f t="shared" si="0"/>
        <v>6453.92</v>
      </c>
      <c r="E25" s="15">
        <v>6453.92</v>
      </c>
    </row>
    <row r="26" spans="1:5" ht="26.25" x14ac:dyDescent="0.25">
      <c r="A26" s="3" t="s">
        <v>38</v>
      </c>
      <c r="B26" s="8" t="s">
        <v>49</v>
      </c>
      <c r="C26" s="5" t="s">
        <v>50</v>
      </c>
      <c r="D26" s="15">
        <f t="shared" si="0"/>
        <v>14996.98</v>
      </c>
      <c r="E26" s="15">
        <v>14996.98</v>
      </c>
    </row>
    <row r="27" spans="1:5" x14ac:dyDescent="0.25">
      <c r="A27" s="3" t="s">
        <v>38</v>
      </c>
      <c r="B27" s="8" t="s">
        <v>51</v>
      </c>
      <c r="C27" s="5" t="s">
        <v>50</v>
      </c>
      <c r="D27" s="15">
        <f t="shared" si="0"/>
        <v>1223.0999999999999</v>
      </c>
      <c r="E27" s="15">
        <v>1223.0999999999999</v>
      </c>
    </row>
    <row r="28" spans="1:5" ht="26.25" x14ac:dyDescent="0.25">
      <c r="A28" s="3" t="s">
        <v>38</v>
      </c>
      <c r="B28" s="8" t="s">
        <v>52</v>
      </c>
      <c r="C28" s="5" t="s">
        <v>53</v>
      </c>
      <c r="D28" s="15">
        <f t="shared" si="0"/>
        <v>3294146.17</v>
      </c>
      <c r="E28" s="15">
        <v>3294146.17</v>
      </c>
    </row>
    <row r="29" spans="1:5" ht="26.25" x14ac:dyDescent="0.25">
      <c r="A29" s="3" t="s">
        <v>38</v>
      </c>
      <c r="B29" s="8" t="s">
        <v>54</v>
      </c>
      <c r="C29" s="5" t="s">
        <v>53</v>
      </c>
      <c r="D29" s="15">
        <f>E29</f>
        <v>10530405.539999999</v>
      </c>
      <c r="E29" s="15">
        <v>10530405.539999999</v>
      </c>
    </row>
    <row r="30" spans="1:5" x14ac:dyDescent="0.25">
      <c r="A30" s="3" t="s">
        <v>0</v>
      </c>
      <c r="B30" s="1" t="s">
        <v>55</v>
      </c>
      <c r="C30" s="5" t="s">
        <v>56</v>
      </c>
      <c r="D30" s="7">
        <v>1641448</v>
      </c>
      <c r="E30" s="7">
        <v>1639784</v>
      </c>
    </row>
    <row r="31" spans="1:5" x14ac:dyDescent="0.25">
      <c r="A31" s="3" t="s">
        <v>0</v>
      </c>
      <c r="B31" s="1" t="s">
        <v>57</v>
      </c>
      <c r="C31" s="5" t="s">
        <v>58</v>
      </c>
      <c r="D31" s="7">
        <v>3450000</v>
      </c>
      <c r="E31" s="7">
        <v>2415350</v>
      </c>
    </row>
    <row r="32" spans="1:5" ht="25.5" x14ac:dyDescent="0.25">
      <c r="A32" s="4" t="s">
        <v>0</v>
      </c>
      <c r="B32" s="1" t="s">
        <v>59</v>
      </c>
      <c r="C32" s="5" t="s">
        <v>60</v>
      </c>
      <c r="D32" s="7">
        <v>3350175</v>
      </c>
      <c r="E32" s="7">
        <v>3338676</v>
      </c>
    </row>
    <row r="33" spans="1:5" x14ac:dyDescent="0.25">
      <c r="A33" s="3" t="s">
        <v>0</v>
      </c>
      <c r="B33" s="1" t="s">
        <v>61</v>
      </c>
      <c r="C33" s="5" t="s">
        <v>62</v>
      </c>
      <c r="D33" s="7">
        <v>8768953.8399999999</v>
      </c>
      <c r="E33" s="7">
        <v>5875199.0199999996</v>
      </c>
    </row>
    <row r="34" spans="1:5" ht="25.5" x14ac:dyDescent="0.25">
      <c r="A34" s="3" t="s">
        <v>0</v>
      </c>
      <c r="B34" s="1" t="s">
        <v>63</v>
      </c>
      <c r="C34" s="5" t="s">
        <v>64</v>
      </c>
      <c r="D34" s="7">
        <v>1292035.6100000001</v>
      </c>
      <c r="E34" s="7">
        <v>881539.82</v>
      </c>
    </row>
    <row r="35" spans="1:5" ht="25.5" x14ac:dyDescent="0.25">
      <c r="A35" s="3" t="s">
        <v>0</v>
      </c>
      <c r="B35" s="1" t="s">
        <v>65</v>
      </c>
      <c r="C35" s="5" t="s">
        <v>66</v>
      </c>
      <c r="D35" s="7">
        <v>4044000</v>
      </c>
      <c r="E35" s="7">
        <v>3012780</v>
      </c>
    </row>
    <row r="36" spans="1:5" x14ac:dyDescent="0.25">
      <c r="A36" s="3" t="s">
        <v>0</v>
      </c>
      <c r="B36" s="1" t="s">
        <v>67</v>
      </c>
      <c r="C36" s="5" t="s">
        <v>68</v>
      </c>
      <c r="D36" s="7">
        <v>935000</v>
      </c>
      <c r="E36" s="7">
        <v>0</v>
      </c>
    </row>
    <row r="37" spans="1:5" ht="25.5" x14ac:dyDescent="0.25">
      <c r="A37" s="3" t="s">
        <v>0</v>
      </c>
      <c r="B37" s="1" t="s">
        <v>69</v>
      </c>
      <c r="C37" s="5" t="s">
        <v>70</v>
      </c>
      <c r="D37" s="7">
        <v>450348</v>
      </c>
      <c r="E37" s="7">
        <f>D37</f>
        <v>450348</v>
      </c>
    </row>
    <row r="38" spans="1:5" x14ac:dyDescent="0.25">
      <c r="A38" s="3" t="s">
        <v>0</v>
      </c>
      <c r="B38" s="1" t="s">
        <v>71</v>
      </c>
      <c r="C38" s="5" t="s">
        <v>70</v>
      </c>
      <c r="D38" s="7">
        <v>785100</v>
      </c>
      <c r="E38" s="7">
        <f>D38</f>
        <v>785100</v>
      </c>
    </row>
    <row r="39" spans="1:5" ht="25.5" x14ac:dyDescent="0.25">
      <c r="A39" s="3" t="s">
        <v>0</v>
      </c>
      <c r="B39" s="1" t="s">
        <v>72</v>
      </c>
      <c r="C39" s="5" t="s">
        <v>73</v>
      </c>
      <c r="D39" s="7">
        <v>35000</v>
      </c>
      <c r="E39" s="10">
        <f>D39</f>
        <v>35000</v>
      </c>
    </row>
    <row r="40" spans="1:5" ht="38.25" x14ac:dyDescent="0.25">
      <c r="A40" s="3" t="s">
        <v>20</v>
      </c>
      <c r="B40" s="1" t="s">
        <v>74</v>
      </c>
      <c r="C40" s="5" t="s">
        <v>75</v>
      </c>
      <c r="D40" s="7">
        <v>194088</v>
      </c>
      <c r="E40" s="11">
        <f>D40</f>
        <v>194088</v>
      </c>
    </row>
    <row r="41" spans="1:5" x14ac:dyDescent="0.25">
      <c r="A41" s="3" t="s">
        <v>0</v>
      </c>
      <c r="B41" s="1" t="s">
        <v>76</v>
      </c>
      <c r="C41" s="5" t="s">
        <v>77</v>
      </c>
      <c r="D41" s="7">
        <v>2817719</v>
      </c>
      <c r="E41" s="11">
        <v>2592933.2000000002</v>
      </c>
    </row>
    <row r="42" spans="1:5" x14ac:dyDescent="0.25">
      <c r="A42" s="3" t="s">
        <v>0</v>
      </c>
      <c r="B42" s="1" t="s">
        <v>78</v>
      </c>
      <c r="C42" s="5" t="s">
        <v>79</v>
      </c>
      <c r="D42" s="7">
        <v>12859980</v>
      </c>
      <c r="E42" s="11">
        <f>D42</f>
        <v>12859980</v>
      </c>
    </row>
    <row r="43" spans="1:5" x14ac:dyDescent="0.25">
      <c r="A43" s="3" t="s">
        <v>0</v>
      </c>
      <c r="B43" s="1" t="s">
        <v>80</v>
      </c>
      <c r="C43" s="5" t="s">
        <v>81</v>
      </c>
      <c r="D43" s="7">
        <v>714410</v>
      </c>
      <c r="E43" s="11">
        <f>D43</f>
        <v>714410</v>
      </c>
    </row>
    <row r="44" spans="1:5" ht="25.5" x14ac:dyDescent="0.25">
      <c r="A44" s="3" t="s">
        <v>0</v>
      </c>
      <c r="B44" s="1" t="s">
        <v>82</v>
      </c>
      <c r="C44" s="5" t="s">
        <v>83</v>
      </c>
      <c r="D44" s="7">
        <v>8690877</v>
      </c>
      <c r="E44" s="11">
        <f>D44</f>
        <v>8690877</v>
      </c>
    </row>
    <row r="45" spans="1:5" x14ac:dyDescent="0.25">
      <c r="A45" s="3" t="s">
        <v>0</v>
      </c>
      <c r="B45" s="1" t="s">
        <v>84</v>
      </c>
      <c r="C45" s="5" t="s">
        <v>85</v>
      </c>
      <c r="D45" s="7">
        <v>1971144</v>
      </c>
      <c r="E45" s="11">
        <v>1786535.4</v>
      </c>
    </row>
    <row r="46" spans="1:5" ht="38.25" x14ac:dyDescent="0.25">
      <c r="A46" s="3" t="s">
        <v>0</v>
      </c>
      <c r="B46" s="1" t="s">
        <v>86</v>
      </c>
      <c r="C46" s="5" t="s">
        <v>16</v>
      </c>
      <c r="D46" s="7">
        <v>1209004</v>
      </c>
      <c r="E46" s="11">
        <v>1233770.3999999999</v>
      </c>
    </row>
    <row r="47" spans="1:5" ht="89.25" x14ac:dyDescent="0.25">
      <c r="A47" s="3" t="s">
        <v>0</v>
      </c>
      <c r="B47" s="1" t="s">
        <v>87</v>
      </c>
      <c r="C47" s="5" t="s">
        <v>88</v>
      </c>
      <c r="D47" s="7">
        <v>4945200</v>
      </c>
      <c r="E47" s="11">
        <v>4228146</v>
      </c>
    </row>
    <row r="48" spans="1:5" x14ac:dyDescent="0.25">
      <c r="A48" s="3" t="s">
        <v>0</v>
      </c>
      <c r="B48" s="1" t="s">
        <v>89</v>
      </c>
      <c r="C48" s="5" t="s">
        <v>12</v>
      </c>
      <c r="D48" s="7">
        <v>646000</v>
      </c>
      <c r="E48" s="11">
        <v>642764</v>
      </c>
    </row>
    <row r="49" spans="1:5" ht="25.5" x14ac:dyDescent="0.25">
      <c r="A49" s="3" t="s">
        <v>0</v>
      </c>
      <c r="B49" s="1" t="s">
        <v>90</v>
      </c>
      <c r="C49" s="5" t="s">
        <v>91</v>
      </c>
      <c r="D49" s="7">
        <v>6449072</v>
      </c>
      <c r="E49" s="11">
        <v>5804162</v>
      </c>
    </row>
    <row r="50" spans="1:5" x14ac:dyDescent="0.25">
      <c r="A50" s="3" t="s">
        <v>0</v>
      </c>
      <c r="B50" s="1" t="s">
        <v>92</v>
      </c>
      <c r="C50" s="5" t="s">
        <v>93</v>
      </c>
      <c r="D50" s="7">
        <v>2184000</v>
      </c>
      <c r="E50" s="11">
        <f t="shared" ref="E50:E66" si="1">D50</f>
        <v>2184000</v>
      </c>
    </row>
    <row r="51" spans="1:5" ht="51" x14ac:dyDescent="0.25">
      <c r="A51" s="3" t="s">
        <v>0</v>
      </c>
      <c r="B51" s="1" t="s">
        <v>94</v>
      </c>
      <c r="C51" s="5" t="s">
        <v>6</v>
      </c>
      <c r="D51" s="7">
        <v>178000</v>
      </c>
      <c r="E51" s="11">
        <v>177110</v>
      </c>
    </row>
    <row r="52" spans="1:5" ht="38.25" x14ac:dyDescent="0.25">
      <c r="A52" s="3" t="s">
        <v>0</v>
      </c>
      <c r="B52" s="1" t="s">
        <v>95</v>
      </c>
      <c r="C52" s="5" t="s">
        <v>4</v>
      </c>
      <c r="D52" s="7">
        <v>2200000</v>
      </c>
      <c r="E52" s="11">
        <v>1683000</v>
      </c>
    </row>
    <row r="53" spans="1:5" x14ac:dyDescent="0.25">
      <c r="A53" s="3" t="s">
        <v>0</v>
      </c>
      <c r="B53" s="1" t="s">
        <v>96</v>
      </c>
      <c r="C53" s="5" t="s">
        <v>85</v>
      </c>
      <c r="D53" s="7">
        <v>2220664</v>
      </c>
      <c r="E53" s="11">
        <f t="shared" si="1"/>
        <v>2220664</v>
      </c>
    </row>
    <row r="54" spans="1:5" ht="25.5" x14ac:dyDescent="0.25">
      <c r="A54" s="3" t="s">
        <v>0</v>
      </c>
      <c r="B54" s="1" t="s">
        <v>97</v>
      </c>
      <c r="C54" s="5" t="s">
        <v>98</v>
      </c>
      <c r="D54" s="7">
        <v>2653350</v>
      </c>
      <c r="E54" s="11">
        <v>1393008.75</v>
      </c>
    </row>
    <row r="55" spans="1:5" ht="76.5" x14ac:dyDescent="0.25">
      <c r="A55" s="3" t="s">
        <v>0</v>
      </c>
      <c r="B55" s="1" t="s">
        <v>99</v>
      </c>
      <c r="C55" s="5" t="s">
        <v>100</v>
      </c>
      <c r="D55" s="7">
        <v>1317772.28</v>
      </c>
      <c r="E55" s="11">
        <f t="shared" si="1"/>
        <v>1317772.28</v>
      </c>
    </row>
    <row r="56" spans="1:5" x14ac:dyDescent="0.25">
      <c r="A56" s="3" t="s">
        <v>0</v>
      </c>
      <c r="B56" s="2" t="s">
        <v>101</v>
      </c>
      <c r="C56" s="6" t="s">
        <v>102</v>
      </c>
      <c r="D56" s="7">
        <v>836430</v>
      </c>
      <c r="E56" s="11">
        <f t="shared" si="1"/>
        <v>836430</v>
      </c>
    </row>
    <row r="57" spans="1:5" x14ac:dyDescent="0.25">
      <c r="A57" s="3" t="s">
        <v>0</v>
      </c>
      <c r="B57" s="1" t="s">
        <v>103</v>
      </c>
      <c r="C57" s="5" t="s">
        <v>104</v>
      </c>
      <c r="D57" s="7">
        <v>959840</v>
      </c>
      <c r="E57" s="11">
        <f t="shared" si="1"/>
        <v>959840</v>
      </c>
    </row>
    <row r="58" spans="1:5" x14ac:dyDescent="0.25">
      <c r="A58" s="3" t="s">
        <v>0</v>
      </c>
      <c r="B58" s="1" t="s">
        <v>105</v>
      </c>
      <c r="C58" s="5" t="s">
        <v>104</v>
      </c>
      <c r="D58" s="7">
        <v>990541.1</v>
      </c>
      <c r="E58" s="11">
        <f t="shared" si="1"/>
        <v>990541.1</v>
      </c>
    </row>
    <row r="59" spans="1:5" x14ac:dyDescent="0.25">
      <c r="A59" s="3" t="s">
        <v>0</v>
      </c>
      <c r="B59" s="1" t="s">
        <v>106</v>
      </c>
      <c r="C59" s="5" t="s">
        <v>104</v>
      </c>
      <c r="D59" s="7">
        <v>955208.9</v>
      </c>
      <c r="E59" s="11">
        <f t="shared" si="1"/>
        <v>955208.9</v>
      </c>
    </row>
    <row r="60" spans="1:5" x14ac:dyDescent="0.25">
      <c r="A60" s="3" t="s">
        <v>0</v>
      </c>
      <c r="B60" s="1" t="s">
        <v>107</v>
      </c>
      <c r="C60" s="5" t="s">
        <v>104</v>
      </c>
      <c r="D60" s="7">
        <v>980756.25</v>
      </c>
      <c r="E60" s="11">
        <f t="shared" si="1"/>
        <v>980756.25</v>
      </c>
    </row>
    <row r="61" spans="1:5" x14ac:dyDescent="0.25">
      <c r="A61" s="3" t="s">
        <v>0</v>
      </c>
      <c r="B61" s="1" t="s">
        <v>108</v>
      </c>
      <c r="C61" s="5" t="s">
        <v>109</v>
      </c>
      <c r="D61" s="7">
        <v>989725.3</v>
      </c>
      <c r="E61" s="11">
        <f t="shared" si="1"/>
        <v>989725.3</v>
      </c>
    </row>
    <row r="62" spans="1:5" x14ac:dyDescent="0.25">
      <c r="A62" s="3" t="s">
        <v>0</v>
      </c>
      <c r="B62" s="1" t="s">
        <v>110</v>
      </c>
      <c r="C62" s="5" t="s">
        <v>104</v>
      </c>
      <c r="D62" s="7">
        <v>880171.9</v>
      </c>
      <c r="E62" s="11">
        <f t="shared" si="1"/>
        <v>880171.9</v>
      </c>
    </row>
    <row r="63" spans="1:5" x14ac:dyDescent="0.25">
      <c r="A63" s="3" t="s">
        <v>0</v>
      </c>
      <c r="B63" s="1" t="s">
        <v>111</v>
      </c>
      <c r="C63" s="5" t="s">
        <v>104</v>
      </c>
      <c r="D63" s="7">
        <v>999353.48</v>
      </c>
      <c r="E63" s="11">
        <f t="shared" si="1"/>
        <v>999353.48</v>
      </c>
    </row>
    <row r="64" spans="1:5" x14ac:dyDescent="0.25">
      <c r="A64" s="3" t="s">
        <v>0</v>
      </c>
      <c r="B64" s="1" t="s">
        <v>112</v>
      </c>
      <c r="C64" s="5"/>
      <c r="D64" s="7">
        <v>1340190</v>
      </c>
      <c r="E64" s="11">
        <f t="shared" si="1"/>
        <v>1340190</v>
      </c>
    </row>
    <row r="65" spans="1:5" x14ac:dyDescent="0.25">
      <c r="A65" s="3" t="s">
        <v>0</v>
      </c>
      <c r="B65" s="1" t="s">
        <v>113</v>
      </c>
      <c r="C65" s="5"/>
      <c r="D65" s="7">
        <v>601820</v>
      </c>
      <c r="E65" s="11">
        <f t="shared" si="1"/>
        <v>601820</v>
      </c>
    </row>
    <row r="66" spans="1:5" ht="25.5" x14ac:dyDescent="0.25">
      <c r="A66" s="3" t="s">
        <v>0</v>
      </c>
      <c r="B66" s="1" t="s">
        <v>114</v>
      </c>
      <c r="C66" s="5" t="s">
        <v>115</v>
      </c>
      <c r="D66" s="7">
        <v>359020</v>
      </c>
      <c r="E66" s="11">
        <f t="shared" si="1"/>
        <v>359020</v>
      </c>
    </row>
    <row r="67" spans="1:5" ht="25.5" x14ac:dyDescent="0.25">
      <c r="A67" s="3" t="s">
        <v>0</v>
      </c>
      <c r="B67" s="1" t="s">
        <v>116</v>
      </c>
      <c r="C67" s="5" t="s">
        <v>117</v>
      </c>
      <c r="D67" s="7">
        <v>906835.06</v>
      </c>
      <c r="E67" s="11">
        <v>625714.56000000006</v>
      </c>
    </row>
    <row r="68" spans="1:5" x14ac:dyDescent="0.25">
      <c r="A68" s="3" t="s">
        <v>0</v>
      </c>
      <c r="B68" s="1" t="s">
        <v>118</v>
      </c>
      <c r="C68" s="5" t="s">
        <v>109</v>
      </c>
      <c r="D68" s="7">
        <v>524876</v>
      </c>
      <c r="E68" s="12">
        <v>506504.62</v>
      </c>
    </row>
    <row r="69" spans="1:5" x14ac:dyDescent="0.25">
      <c r="A69" s="3" t="s">
        <v>0</v>
      </c>
      <c r="B69" s="1" t="s">
        <v>119</v>
      </c>
      <c r="C69" s="5" t="s">
        <v>120</v>
      </c>
      <c r="D69" s="7">
        <v>999391.6</v>
      </c>
      <c r="E69" s="12">
        <v>994394.64</v>
      </c>
    </row>
    <row r="70" spans="1:5" ht="25.5" x14ac:dyDescent="0.25">
      <c r="A70" s="3" t="s">
        <v>0</v>
      </c>
      <c r="B70" s="1" t="s">
        <v>121</v>
      </c>
      <c r="C70" s="5"/>
      <c r="D70" s="7">
        <v>1031552.17</v>
      </c>
      <c r="E70" s="12">
        <f t="shared" ref="E70:E90" si="2">D70</f>
        <v>1031552.17</v>
      </c>
    </row>
    <row r="71" spans="1:5" x14ac:dyDescent="0.25">
      <c r="A71" s="3" t="s">
        <v>0</v>
      </c>
      <c r="B71" s="1" t="s">
        <v>122</v>
      </c>
      <c r="C71" s="5" t="s">
        <v>123</v>
      </c>
      <c r="D71" s="7">
        <v>998810</v>
      </c>
      <c r="E71" s="12">
        <v>519381.2</v>
      </c>
    </row>
    <row r="72" spans="1:5" ht="25.5" x14ac:dyDescent="0.25">
      <c r="A72" s="3" t="s">
        <v>0</v>
      </c>
      <c r="B72" s="1" t="s">
        <v>124</v>
      </c>
      <c r="C72" s="5" t="s">
        <v>125</v>
      </c>
      <c r="D72" s="7">
        <v>1893728.84</v>
      </c>
      <c r="E72" s="12">
        <v>1400000</v>
      </c>
    </row>
    <row r="73" spans="1:5" ht="25.5" x14ac:dyDescent="0.25">
      <c r="A73" s="3" t="s">
        <v>0</v>
      </c>
      <c r="B73" s="1" t="s">
        <v>126</v>
      </c>
      <c r="C73" s="5" t="s">
        <v>30</v>
      </c>
      <c r="D73" s="7">
        <v>1879670.64</v>
      </c>
      <c r="E73" s="12">
        <v>1137200.99</v>
      </c>
    </row>
    <row r="74" spans="1:5" x14ac:dyDescent="0.25">
      <c r="A74" s="3" t="s">
        <v>0</v>
      </c>
      <c r="B74" s="1" t="s">
        <v>127</v>
      </c>
      <c r="C74" s="5"/>
      <c r="D74" s="7">
        <v>469260</v>
      </c>
      <c r="E74" s="12">
        <f t="shared" si="2"/>
        <v>469260</v>
      </c>
    </row>
    <row r="75" spans="1:5" x14ac:dyDescent="0.25">
      <c r="A75" s="3" t="s">
        <v>0</v>
      </c>
      <c r="B75" s="1" t="s">
        <v>128</v>
      </c>
      <c r="C75" s="5"/>
      <c r="D75" s="7">
        <v>226190</v>
      </c>
      <c r="E75" s="12">
        <f t="shared" si="2"/>
        <v>226190</v>
      </c>
    </row>
    <row r="76" spans="1:5" x14ac:dyDescent="0.25">
      <c r="A76" s="3" t="s">
        <v>0</v>
      </c>
      <c r="B76" s="1" t="s">
        <v>129</v>
      </c>
      <c r="C76" s="5"/>
      <c r="D76" s="7">
        <v>56720</v>
      </c>
      <c r="E76" s="12">
        <f t="shared" si="2"/>
        <v>56720</v>
      </c>
    </row>
    <row r="77" spans="1:5" x14ac:dyDescent="0.25">
      <c r="A77" s="3" t="s">
        <v>0</v>
      </c>
      <c r="B77" s="1" t="s">
        <v>130</v>
      </c>
      <c r="C77" s="5" t="s">
        <v>131</v>
      </c>
      <c r="D77" s="7">
        <v>219700</v>
      </c>
      <c r="E77" s="12">
        <f t="shared" si="2"/>
        <v>219700</v>
      </c>
    </row>
    <row r="78" spans="1:5" x14ac:dyDescent="0.25">
      <c r="A78" s="3" t="s">
        <v>0</v>
      </c>
      <c r="B78" s="1" t="s">
        <v>132</v>
      </c>
      <c r="C78" s="5" t="s">
        <v>104</v>
      </c>
      <c r="D78" s="7">
        <v>45980</v>
      </c>
      <c r="E78" s="12">
        <f t="shared" si="2"/>
        <v>45980</v>
      </c>
    </row>
    <row r="79" spans="1:5" x14ac:dyDescent="0.25">
      <c r="A79" s="3" t="s">
        <v>0</v>
      </c>
      <c r="B79" s="1" t="s">
        <v>133</v>
      </c>
      <c r="C79" s="5" t="s">
        <v>134</v>
      </c>
      <c r="D79" s="7">
        <v>430738</v>
      </c>
      <c r="E79" s="12">
        <f t="shared" si="2"/>
        <v>430738</v>
      </c>
    </row>
    <row r="80" spans="1:5" ht="38.25" x14ac:dyDescent="0.25">
      <c r="A80" s="3" t="s">
        <v>0</v>
      </c>
      <c r="B80" s="1" t="s">
        <v>135</v>
      </c>
      <c r="C80" s="5" t="s">
        <v>136</v>
      </c>
      <c r="D80" s="7">
        <v>275136</v>
      </c>
      <c r="E80" s="12">
        <f t="shared" si="2"/>
        <v>275136</v>
      </c>
    </row>
    <row r="81" spans="1:5" x14ac:dyDescent="0.25">
      <c r="A81" s="3" t="s">
        <v>0</v>
      </c>
      <c r="B81" s="1" t="s">
        <v>137</v>
      </c>
      <c r="C81" s="5" t="s">
        <v>138</v>
      </c>
      <c r="D81" s="7">
        <v>689500</v>
      </c>
      <c r="E81" s="12">
        <v>626805</v>
      </c>
    </row>
    <row r="82" spans="1:5" ht="51" x14ac:dyDescent="0.25">
      <c r="A82" s="3" t="s">
        <v>0</v>
      </c>
      <c r="B82" s="1" t="s">
        <v>139</v>
      </c>
      <c r="C82" s="5" t="s">
        <v>140</v>
      </c>
      <c r="D82" s="7">
        <v>1026000</v>
      </c>
      <c r="E82" s="12">
        <f t="shared" si="2"/>
        <v>1026000</v>
      </c>
    </row>
    <row r="83" spans="1:5" ht="25.5" x14ac:dyDescent="0.25">
      <c r="A83" s="3" t="s">
        <v>0</v>
      </c>
      <c r="B83" s="1" t="s">
        <v>141</v>
      </c>
      <c r="C83" s="5" t="s">
        <v>104</v>
      </c>
      <c r="D83" s="7">
        <v>199235</v>
      </c>
      <c r="E83" s="11">
        <v>170033.82</v>
      </c>
    </row>
    <row r="84" spans="1:5" x14ac:dyDescent="0.25">
      <c r="A84" s="3" t="s">
        <v>0</v>
      </c>
      <c r="B84" s="1" t="s">
        <v>142</v>
      </c>
      <c r="C84" s="5" t="s">
        <v>134</v>
      </c>
      <c r="D84" s="7">
        <v>167240</v>
      </c>
      <c r="E84" s="11">
        <v>159714.20000000001</v>
      </c>
    </row>
    <row r="85" spans="1:5" x14ac:dyDescent="0.25">
      <c r="A85" s="3" t="s">
        <v>0</v>
      </c>
      <c r="B85" s="1" t="s">
        <v>143</v>
      </c>
      <c r="C85" s="5" t="s">
        <v>104</v>
      </c>
      <c r="D85" s="7">
        <v>817125</v>
      </c>
      <c r="E85" s="11">
        <v>717742.37</v>
      </c>
    </row>
    <row r="86" spans="1:5" ht="25.5" x14ac:dyDescent="0.25">
      <c r="A86" s="3" t="s">
        <v>0</v>
      </c>
      <c r="B86" s="1" t="s">
        <v>144</v>
      </c>
      <c r="C86" s="5" t="s">
        <v>145</v>
      </c>
      <c r="D86" s="7">
        <v>240352</v>
      </c>
      <c r="E86" s="11">
        <f t="shared" si="2"/>
        <v>240352</v>
      </c>
    </row>
    <row r="87" spans="1:5" x14ac:dyDescent="0.25">
      <c r="A87" s="3" t="s">
        <v>0</v>
      </c>
      <c r="B87" s="1" t="s">
        <v>146</v>
      </c>
      <c r="C87" s="5" t="s">
        <v>147</v>
      </c>
      <c r="D87" s="7">
        <v>118666.24000000001</v>
      </c>
      <c r="E87" s="11">
        <v>115104.64</v>
      </c>
    </row>
    <row r="88" spans="1:5" x14ac:dyDescent="0.25">
      <c r="A88" s="3" t="s">
        <v>0</v>
      </c>
      <c r="B88" s="1" t="s">
        <v>148</v>
      </c>
      <c r="C88" s="5" t="s">
        <v>104</v>
      </c>
      <c r="D88" s="7">
        <v>44880</v>
      </c>
      <c r="E88" s="11">
        <v>30511.599999999999</v>
      </c>
    </row>
    <row r="89" spans="1:5" ht="25.5" x14ac:dyDescent="0.25">
      <c r="A89" s="3" t="s">
        <v>0</v>
      </c>
      <c r="B89" s="1" t="s">
        <v>149</v>
      </c>
      <c r="C89" s="5" t="s">
        <v>150</v>
      </c>
      <c r="D89" s="7">
        <v>337350</v>
      </c>
      <c r="E89" s="11">
        <v>288434</v>
      </c>
    </row>
    <row r="90" spans="1:5" ht="38.25" x14ac:dyDescent="0.25">
      <c r="A90" s="3" t="s">
        <v>0</v>
      </c>
      <c r="B90" s="1" t="s">
        <v>151</v>
      </c>
      <c r="C90" s="5" t="s">
        <v>152</v>
      </c>
      <c r="D90" s="7">
        <v>298200</v>
      </c>
      <c r="E90" s="11">
        <f t="shared" si="2"/>
        <v>298200</v>
      </c>
    </row>
    <row r="91" spans="1:5" ht="25.5" x14ac:dyDescent="0.25">
      <c r="A91" s="3" t="s">
        <v>0</v>
      </c>
      <c r="B91" s="1" t="s">
        <v>153</v>
      </c>
      <c r="C91" s="5" t="s">
        <v>154</v>
      </c>
      <c r="D91" s="7">
        <v>1500000</v>
      </c>
      <c r="E91" s="11">
        <f>D91</f>
        <v>1500000</v>
      </c>
    </row>
    <row r="92" spans="1:5" x14ac:dyDescent="0.25">
      <c r="A92" s="3" t="s">
        <v>0</v>
      </c>
      <c r="B92" s="1" t="s">
        <v>155</v>
      </c>
      <c r="C92" s="5" t="s">
        <v>156</v>
      </c>
      <c r="D92" s="7">
        <v>85420</v>
      </c>
      <c r="E92" s="11">
        <v>63718</v>
      </c>
    </row>
    <row r="93" spans="1:5" ht="25.5" x14ac:dyDescent="0.25">
      <c r="A93" s="3" t="s">
        <v>0</v>
      </c>
      <c r="B93" s="1" t="s">
        <v>157</v>
      </c>
      <c r="C93" s="5" t="s">
        <v>158</v>
      </c>
      <c r="D93" s="7">
        <v>889000</v>
      </c>
      <c r="E93" s="11">
        <v>336640</v>
      </c>
    </row>
    <row r="94" spans="1:5" x14ac:dyDescent="0.25">
      <c r="A94" s="3" t="s">
        <v>0</v>
      </c>
      <c r="B94" s="1" t="s">
        <v>159</v>
      </c>
      <c r="C94" s="5" t="s">
        <v>160</v>
      </c>
      <c r="D94" s="7">
        <v>821220</v>
      </c>
      <c r="E94" s="11">
        <v>254578.2</v>
      </c>
    </row>
    <row r="95" spans="1:5" ht="25.5" x14ac:dyDescent="0.25">
      <c r="A95" s="3" t="s">
        <v>0</v>
      </c>
      <c r="B95" s="1" t="s">
        <v>161</v>
      </c>
      <c r="C95" s="5" t="s">
        <v>162</v>
      </c>
      <c r="D95" s="7">
        <v>711432</v>
      </c>
      <c r="E95" s="11">
        <v>142286.39999999999</v>
      </c>
    </row>
    <row r="96" spans="1:5" ht="25.5" x14ac:dyDescent="0.25">
      <c r="A96" s="3" t="s">
        <v>0</v>
      </c>
      <c r="B96" s="1" t="s">
        <v>163</v>
      </c>
      <c r="C96" s="5" t="s">
        <v>164</v>
      </c>
      <c r="D96" s="7">
        <v>349658</v>
      </c>
      <c r="E96" s="11">
        <v>194060.19</v>
      </c>
    </row>
    <row r="97" spans="1:5" x14ac:dyDescent="0.25">
      <c r="A97" s="3" t="s">
        <v>0</v>
      </c>
      <c r="B97" s="1" t="s">
        <v>165</v>
      </c>
      <c r="C97" s="5" t="s">
        <v>166</v>
      </c>
      <c r="D97" s="7">
        <v>948825</v>
      </c>
      <c r="E97" s="11">
        <f>D97</f>
        <v>948825</v>
      </c>
    </row>
    <row r="98" spans="1:5" x14ac:dyDescent="0.25">
      <c r="A98" s="3" t="s">
        <v>0</v>
      </c>
      <c r="B98" s="1" t="s">
        <v>167</v>
      </c>
      <c r="C98" s="5" t="s">
        <v>168</v>
      </c>
      <c r="D98" s="7">
        <v>192314.64</v>
      </c>
      <c r="E98" s="11">
        <v>79038.429999999993</v>
      </c>
    </row>
    <row r="99" spans="1:5" x14ac:dyDescent="0.25">
      <c r="A99" s="3" t="s">
        <v>0</v>
      </c>
      <c r="B99" s="1" t="s">
        <v>169</v>
      </c>
      <c r="C99" s="5" t="s">
        <v>170</v>
      </c>
      <c r="D99" s="7">
        <v>1430990</v>
      </c>
      <c r="E99" s="11">
        <v>1430631</v>
      </c>
    </row>
    <row r="100" spans="1:5" ht="38.25" x14ac:dyDescent="0.25">
      <c r="A100" s="3" t="s">
        <v>0</v>
      </c>
      <c r="B100" s="1" t="s">
        <v>171</v>
      </c>
      <c r="C100" s="5" t="s">
        <v>172</v>
      </c>
      <c r="D100" s="7">
        <v>99960</v>
      </c>
      <c r="E100" s="11">
        <f>D100</f>
        <v>99960</v>
      </c>
    </row>
    <row r="101" spans="1:5" ht="25.5" x14ac:dyDescent="0.25">
      <c r="A101" s="3" t="s">
        <v>0</v>
      </c>
      <c r="B101" s="1" t="s">
        <v>173</v>
      </c>
      <c r="C101" s="5" t="s">
        <v>174</v>
      </c>
      <c r="D101" s="7">
        <v>126570</v>
      </c>
      <c r="E101" s="11">
        <f>D101</f>
        <v>126570</v>
      </c>
    </row>
    <row r="102" spans="1:5" x14ac:dyDescent="0.25">
      <c r="A102" s="3" t="s">
        <v>0</v>
      </c>
      <c r="B102" s="1" t="s">
        <v>175</v>
      </c>
      <c r="C102" s="5" t="s">
        <v>176</v>
      </c>
      <c r="D102" s="7">
        <v>840686</v>
      </c>
      <c r="E102" s="11">
        <v>840686</v>
      </c>
    </row>
    <row r="103" spans="1:5" ht="25.5" x14ac:dyDescent="0.25">
      <c r="A103" s="3" t="s">
        <v>0</v>
      </c>
      <c r="B103" s="1" t="s">
        <v>177</v>
      </c>
      <c r="C103" s="5" t="s">
        <v>178</v>
      </c>
      <c r="D103" s="7">
        <v>75704.259999999995</v>
      </c>
      <c r="E103" s="11">
        <f>D103</f>
        <v>75704.259999999995</v>
      </c>
    </row>
    <row r="104" spans="1:5" x14ac:dyDescent="0.25">
      <c r="A104" s="3" t="s">
        <v>0</v>
      </c>
      <c r="B104" s="1" t="s">
        <v>179</v>
      </c>
      <c r="C104" s="5" t="s">
        <v>180</v>
      </c>
      <c r="D104" s="7">
        <v>130580.04</v>
      </c>
      <c r="E104" s="11">
        <v>130580.04</v>
      </c>
    </row>
    <row r="105" spans="1:5" ht="25.5" x14ac:dyDescent="0.25">
      <c r="A105" s="3" t="s">
        <v>0</v>
      </c>
      <c r="B105" s="1" t="s">
        <v>181</v>
      </c>
      <c r="C105" s="5" t="s">
        <v>182</v>
      </c>
      <c r="D105" s="7">
        <v>239333.4</v>
      </c>
      <c r="E105" s="11">
        <f t="shared" ref="E105:E120" si="3">D105</f>
        <v>239333.4</v>
      </c>
    </row>
    <row r="106" spans="1:5" x14ac:dyDescent="0.25">
      <c r="A106" s="3" t="s">
        <v>0</v>
      </c>
      <c r="B106" s="1" t="s">
        <v>183</v>
      </c>
      <c r="C106" s="5" t="s">
        <v>184</v>
      </c>
      <c r="D106" s="7">
        <v>79827.600000000006</v>
      </c>
      <c r="E106" s="11">
        <f t="shared" si="3"/>
        <v>79827.600000000006</v>
      </c>
    </row>
    <row r="107" spans="1:5" x14ac:dyDescent="0.25">
      <c r="A107" s="3" t="s">
        <v>0</v>
      </c>
      <c r="B107" s="1" t="s">
        <v>185</v>
      </c>
      <c r="C107" s="5" t="s">
        <v>134</v>
      </c>
      <c r="D107" s="7">
        <v>537807.6</v>
      </c>
      <c r="E107" s="11">
        <f t="shared" si="3"/>
        <v>537807.6</v>
      </c>
    </row>
    <row r="108" spans="1:5" ht="25.5" x14ac:dyDescent="0.25">
      <c r="A108" s="3" t="s">
        <v>0</v>
      </c>
      <c r="B108" s="1" t="s">
        <v>186</v>
      </c>
      <c r="C108" s="5" t="s">
        <v>187</v>
      </c>
      <c r="D108" s="7">
        <v>105600</v>
      </c>
      <c r="E108" s="11">
        <f t="shared" si="3"/>
        <v>105600</v>
      </c>
    </row>
    <row r="109" spans="1:5" ht="25.5" x14ac:dyDescent="0.25">
      <c r="A109" s="3" t="s">
        <v>0</v>
      </c>
      <c r="B109" s="1" t="s">
        <v>188</v>
      </c>
      <c r="C109" s="5" t="s">
        <v>189</v>
      </c>
      <c r="D109" s="7">
        <v>246830</v>
      </c>
      <c r="E109" s="11">
        <f t="shared" si="3"/>
        <v>246830</v>
      </c>
    </row>
    <row r="110" spans="1:5" ht="25.5" x14ac:dyDescent="0.25">
      <c r="A110" s="3" t="s">
        <v>0</v>
      </c>
      <c r="B110" s="1" t="s">
        <v>190</v>
      </c>
      <c r="C110" s="5" t="s">
        <v>191</v>
      </c>
      <c r="D110" s="7">
        <v>282433</v>
      </c>
      <c r="E110" s="11">
        <f t="shared" si="3"/>
        <v>282433</v>
      </c>
    </row>
    <row r="111" spans="1:5" ht="25.5" x14ac:dyDescent="0.25">
      <c r="A111" s="3" t="s">
        <v>0</v>
      </c>
      <c r="B111" s="1" t="s">
        <v>192</v>
      </c>
      <c r="C111" s="5" t="s">
        <v>193</v>
      </c>
      <c r="D111" s="7">
        <v>278748</v>
      </c>
      <c r="E111" s="11">
        <f t="shared" si="3"/>
        <v>278748</v>
      </c>
    </row>
    <row r="112" spans="1:5" x14ac:dyDescent="0.25">
      <c r="A112" s="3" t="s">
        <v>0</v>
      </c>
      <c r="B112" s="1" t="s">
        <v>194</v>
      </c>
      <c r="C112" s="5" t="s">
        <v>195</v>
      </c>
      <c r="D112" s="7">
        <v>1227000</v>
      </c>
      <c r="E112" s="11">
        <v>723930</v>
      </c>
    </row>
    <row r="113" spans="1:5" x14ac:dyDescent="0.25">
      <c r="A113" s="3" t="s">
        <v>0</v>
      </c>
      <c r="B113" s="1" t="s">
        <v>196</v>
      </c>
      <c r="C113" s="5" t="s">
        <v>197</v>
      </c>
      <c r="D113" s="7">
        <v>999600</v>
      </c>
      <c r="E113" s="11">
        <v>994560</v>
      </c>
    </row>
    <row r="114" spans="1:5" ht="25.5" x14ac:dyDescent="0.25">
      <c r="A114" s="3" t="s">
        <v>0</v>
      </c>
      <c r="B114" s="1" t="s">
        <v>198</v>
      </c>
      <c r="C114" s="5" t="s">
        <v>199</v>
      </c>
      <c r="D114" s="7">
        <v>8903000</v>
      </c>
      <c r="E114" s="11">
        <f t="shared" si="3"/>
        <v>8903000</v>
      </c>
    </row>
    <row r="115" spans="1:5" ht="51" x14ac:dyDescent="0.25">
      <c r="A115" s="3" t="s">
        <v>0</v>
      </c>
      <c r="B115" s="1" t="s">
        <v>200</v>
      </c>
      <c r="C115" s="5" t="s">
        <v>201</v>
      </c>
      <c r="D115" s="7">
        <v>1071840</v>
      </c>
      <c r="E115" s="11">
        <f>D115</f>
        <v>1071840</v>
      </c>
    </row>
    <row r="116" spans="1:5" x14ac:dyDescent="0.25">
      <c r="A116" s="3" t="s">
        <v>0</v>
      </c>
      <c r="B116" s="1" t="s">
        <v>202</v>
      </c>
      <c r="C116" s="5" t="s">
        <v>203</v>
      </c>
      <c r="D116" s="7">
        <v>14255889.6</v>
      </c>
      <c r="E116" s="11">
        <f t="shared" si="3"/>
        <v>14255889.6</v>
      </c>
    </row>
    <row r="117" spans="1:5" x14ac:dyDescent="0.25">
      <c r="A117" s="3" t="s">
        <v>0</v>
      </c>
      <c r="B117" s="1" t="s">
        <v>204</v>
      </c>
      <c r="C117" s="5" t="s">
        <v>166</v>
      </c>
      <c r="D117" s="7">
        <v>3256500</v>
      </c>
      <c r="E117" s="11">
        <v>3207640</v>
      </c>
    </row>
    <row r="118" spans="1:5" x14ac:dyDescent="0.25">
      <c r="A118" s="3" t="s">
        <v>0</v>
      </c>
      <c r="B118" s="1" t="s">
        <v>205</v>
      </c>
      <c r="C118" s="5" t="s">
        <v>166</v>
      </c>
      <c r="D118" s="7">
        <v>4859437</v>
      </c>
      <c r="E118" s="11">
        <v>4859437</v>
      </c>
    </row>
    <row r="119" spans="1:5" x14ac:dyDescent="0.25">
      <c r="A119" s="3" t="s">
        <v>0</v>
      </c>
      <c r="B119" s="1" t="s">
        <v>206</v>
      </c>
      <c r="C119" s="5" t="s">
        <v>166</v>
      </c>
      <c r="D119" s="7">
        <v>15975100</v>
      </c>
      <c r="E119" s="11">
        <v>15815349</v>
      </c>
    </row>
    <row r="120" spans="1:5" x14ac:dyDescent="0.25">
      <c r="A120" s="3" t="s">
        <v>0</v>
      </c>
      <c r="B120" s="1" t="s">
        <v>207</v>
      </c>
      <c r="C120" s="5" t="s">
        <v>208</v>
      </c>
      <c r="D120" s="7">
        <v>158200</v>
      </c>
      <c r="E120" s="11">
        <f t="shared" si="3"/>
        <v>158200</v>
      </c>
    </row>
    <row r="121" spans="1:5" x14ac:dyDescent="0.25">
      <c r="A121" s="3" t="s">
        <v>0</v>
      </c>
      <c r="B121" s="1" t="s">
        <v>209</v>
      </c>
      <c r="C121" s="5" t="s">
        <v>68</v>
      </c>
      <c r="D121" s="7">
        <v>27014.3</v>
      </c>
      <c r="E121" s="11"/>
    </row>
    <row r="122" spans="1:5" x14ac:dyDescent="0.25">
      <c r="A122" s="3" t="s">
        <v>0</v>
      </c>
      <c r="B122" s="1" t="s">
        <v>210</v>
      </c>
      <c r="C122" s="5" t="s">
        <v>68</v>
      </c>
      <c r="D122" s="7">
        <v>21049.86</v>
      </c>
      <c r="E122" s="11"/>
    </row>
    <row r="123" spans="1:5" x14ac:dyDescent="0.25">
      <c r="A123" s="3" t="s">
        <v>0</v>
      </c>
      <c r="B123" s="1" t="s">
        <v>211</v>
      </c>
      <c r="C123" s="5" t="s">
        <v>212</v>
      </c>
      <c r="D123" s="7">
        <v>29683.599999999999</v>
      </c>
      <c r="E123" s="11">
        <v>29151.58</v>
      </c>
    </row>
    <row r="124" spans="1:5" ht="25.5" x14ac:dyDescent="0.25">
      <c r="A124" s="3" t="s">
        <v>0</v>
      </c>
      <c r="B124" s="1" t="s">
        <v>213</v>
      </c>
      <c r="C124" s="5" t="s">
        <v>214</v>
      </c>
      <c r="D124" s="7">
        <v>150320.4</v>
      </c>
      <c r="E124" s="11">
        <v>43884.68</v>
      </c>
    </row>
    <row r="125" spans="1:5" ht="25.5" x14ac:dyDescent="0.25">
      <c r="A125" s="3" t="s">
        <v>0</v>
      </c>
      <c r="B125" s="1" t="s">
        <v>215</v>
      </c>
      <c r="C125" s="5" t="s">
        <v>216</v>
      </c>
      <c r="D125" s="7">
        <v>1357401.37</v>
      </c>
      <c r="E125" s="11">
        <f t="shared" ref="E125:E145" si="4">D125</f>
        <v>1357401.37</v>
      </c>
    </row>
    <row r="126" spans="1:5" x14ac:dyDescent="0.25">
      <c r="A126" s="3" t="s">
        <v>0</v>
      </c>
      <c r="B126" s="1" t="s">
        <v>217</v>
      </c>
      <c r="C126" s="5" t="s">
        <v>218</v>
      </c>
      <c r="D126" s="7">
        <v>123750</v>
      </c>
      <c r="E126" s="11">
        <f t="shared" si="4"/>
        <v>123750</v>
      </c>
    </row>
    <row r="127" spans="1:5" ht="25.5" x14ac:dyDescent="0.25">
      <c r="A127" s="3" t="s">
        <v>0</v>
      </c>
      <c r="B127" s="1" t="s">
        <v>219</v>
      </c>
      <c r="C127" s="5" t="s">
        <v>220</v>
      </c>
      <c r="D127" s="7">
        <v>345100.03</v>
      </c>
      <c r="E127" s="11">
        <f t="shared" si="4"/>
        <v>345100.03</v>
      </c>
    </row>
    <row r="128" spans="1:5" ht="25.5" x14ac:dyDescent="0.25">
      <c r="A128" s="3" t="s">
        <v>0</v>
      </c>
      <c r="B128" s="1" t="s">
        <v>221</v>
      </c>
      <c r="C128" s="5" t="s">
        <v>222</v>
      </c>
      <c r="D128" s="7">
        <v>101546</v>
      </c>
      <c r="E128" s="11">
        <f t="shared" si="4"/>
        <v>101546</v>
      </c>
    </row>
    <row r="129" spans="1:5" ht="25.5" x14ac:dyDescent="0.25">
      <c r="A129" s="3" t="s">
        <v>0</v>
      </c>
      <c r="B129" s="1" t="s">
        <v>223</v>
      </c>
      <c r="C129" s="5" t="s">
        <v>224</v>
      </c>
      <c r="D129" s="7" t="s">
        <v>225</v>
      </c>
      <c r="E129" s="11" t="str">
        <f t="shared" si="4"/>
        <v>35.172,88</v>
      </c>
    </row>
    <row r="130" spans="1:5" ht="25.5" x14ac:dyDescent="0.25">
      <c r="A130" s="3" t="s">
        <v>0</v>
      </c>
      <c r="B130" s="1" t="s">
        <v>226</v>
      </c>
      <c r="C130" s="5" t="s">
        <v>227</v>
      </c>
      <c r="D130" s="7">
        <v>208500</v>
      </c>
      <c r="E130" s="11">
        <f t="shared" si="4"/>
        <v>208500</v>
      </c>
    </row>
    <row r="131" spans="1:5" x14ac:dyDescent="0.25">
      <c r="A131" s="3" t="s">
        <v>0</v>
      </c>
      <c r="B131" s="1" t="s">
        <v>228</v>
      </c>
      <c r="C131" s="5" t="s">
        <v>229</v>
      </c>
      <c r="D131" s="7">
        <v>168708.51</v>
      </c>
      <c r="E131" s="11">
        <f t="shared" si="4"/>
        <v>168708.51</v>
      </c>
    </row>
    <row r="132" spans="1:5" ht="25.5" x14ac:dyDescent="0.25">
      <c r="A132" s="3" t="s">
        <v>0</v>
      </c>
      <c r="B132" s="1" t="s">
        <v>230</v>
      </c>
      <c r="C132" s="5" t="s">
        <v>145</v>
      </c>
      <c r="D132" s="7">
        <v>303633.64</v>
      </c>
      <c r="E132" s="11">
        <f t="shared" si="4"/>
        <v>303633.64</v>
      </c>
    </row>
    <row r="133" spans="1:5" ht="25.5" x14ac:dyDescent="0.25">
      <c r="A133" s="3" t="s">
        <v>0</v>
      </c>
      <c r="B133" s="1" t="s">
        <v>231</v>
      </c>
      <c r="C133" s="5" t="s">
        <v>232</v>
      </c>
      <c r="D133" s="7">
        <v>197842.63</v>
      </c>
      <c r="E133" s="11">
        <f t="shared" si="4"/>
        <v>197842.63</v>
      </c>
    </row>
    <row r="134" spans="1:5" ht="25.5" x14ac:dyDescent="0.25">
      <c r="A134" s="3" t="s">
        <v>0</v>
      </c>
      <c r="B134" s="1" t="s">
        <v>233</v>
      </c>
      <c r="C134" s="5" t="s">
        <v>234</v>
      </c>
      <c r="D134" s="7">
        <v>124000</v>
      </c>
      <c r="E134" s="11">
        <v>92380</v>
      </c>
    </row>
    <row r="135" spans="1:5" x14ac:dyDescent="0.25">
      <c r="A135" s="3" t="s">
        <v>0</v>
      </c>
      <c r="B135" s="1" t="s">
        <v>235</v>
      </c>
      <c r="C135" s="5" t="s">
        <v>236</v>
      </c>
      <c r="D135" s="7">
        <v>440437.5</v>
      </c>
      <c r="E135" s="11">
        <v>286252.81</v>
      </c>
    </row>
    <row r="136" spans="1:5" ht="25.5" x14ac:dyDescent="0.25">
      <c r="A136" s="3" t="s">
        <v>0</v>
      </c>
      <c r="B136" s="1" t="s">
        <v>237</v>
      </c>
      <c r="C136" s="5" t="s">
        <v>238</v>
      </c>
      <c r="D136" s="7">
        <v>576000</v>
      </c>
      <c r="E136" s="11">
        <v>562764.6</v>
      </c>
    </row>
    <row r="137" spans="1:5" ht="38.25" x14ac:dyDescent="0.25">
      <c r="A137" s="3" t="s">
        <v>0</v>
      </c>
      <c r="B137" s="1" t="s">
        <v>239</v>
      </c>
      <c r="C137" s="5" t="s">
        <v>240</v>
      </c>
      <c r="D137" s="7">
        <v>999469.4</v>
      </c>
      <c r="E137" s="11">
        <v>998982</v>
      </c>
    </row>
    <row r="138" spans="1:5" ht="38.25" x14ac:dyDescent="0.25">
      <c r="A138" s="3" t="s">
        <v>0</v>
      </c>
      <c r="B138" s="1" t="s">
        <v>241</v>
      </c>
      <c r="C138" s="5" t="s">
        <v>152</v>
      </c>
      <c r="D138" s="7">
        <v>1069840</v>
      </c>
      <c r="E138" s="11">
        <v>694650.8</v>
      </c>
    </row>
    <row r="139" spans="1:5" x14ac:dyDescent="0.25">
      <c r="A139" s="3" t="s">
        <v>0</v>
      </c>
      <c r="B139" s="1" t="s">
        <v>242</v>
      </c>
      <c r="C139" s="5" t="s">
        <v>166</v>
      </c>
      <c r="D139" s="7">
        <v>885747.5</v>
      </c>
      <c r="E139" s="11">
        <f t="shared" si="4"/>
        <v>885747.5</v>
      </c>
    </row>
    <row r="140" spans="1:5" x14ac:dyDescent="0.25">
      <c r="A140" s="3" t="s">
        <v>0</v>
      </c>
      <c r="B140" s="1" t="s">
        <v>243</v>
      </c>
      <c r="C140" s="5" t="s">
        <v>166</v>
      </c>
      <c r="D140" s="7">
        <v>849499</v>
      </c>
      <c r="E140" s="11">
        <f t="shared" si="4"/>
        <v>849499</v>
      </c>
    </row>
    <row r="141" spans="1:5" ht="25.5" x14ac:dyDescent="0.25">
      <c r="A141" s="3" t="s">
        <v>0</v>
      </c>
      <c r="B141" s="1" t="s">
        <v>244</v>
      </c>
      <c r="C141" s="5" t="s">
        <v>245</v>
      </c>
      <c r="D141" s="7">
        <v>164000</v>
      </c>
      <c r="E141" s="11">
        <f t="shared" si="4"/>
        <v>164000</v>
      </c>
    </row>
    <row r="142" spans="1:5" ht="38.25" x14ac:dyDescent="0.25">
      <c r="A142" s="3" t="s">
        <v>0</v>
      </c>
      <c r="B142" s="1" t="s">
        <v>246</v>
      </c>
      <c r="C142" s="5" t="s">
        <v>240</v>
      </c>
      <c r="D142" s="7">
        <v>899069</v>
      </c>
      <c r="E142" s="11">
        <f t="shared" si="4"/>
        <v>899069</v>
      </c>
    </row>
    <row r="143" spans="1:5" x14ac:dyDescent="0.25">
      <c r="A143" s="3" t="s">
        <v>0</v>
      </c>
      <c r="B143" s="1" t="s">
        <v>247</v>
      </c>
      <c r="C143" s="5" t="s">
        <v>166</v>
      </c>
      <c r="D143" s="7">
        <v>983217.68</v>
      </c>
      <c r="E143" s="11">
        <f t="shared" si="4"/>
        <v>983217.68</v>
      </c>
    </row>
    <row r="144" spans="1:5" x14ac:dyDescent="0.25">
      <c r="A144" s="3" t="s">
        <v>0</v>
      </c>
      <c r="B144" s="1" t="s">
        <v>248</v>
      </c>
      <c r="C144" s="5" t="s">
        <v>166</v>
      </c>
      <c r="D144" s="7">
        <v>927074.12</v>
      </c>
      <c r="E144" s="11">
        <v>927074.12</v>
      </c>
    </row>
    <row r="145" spans="1:5" x14ac:dyDescent="0.25">
      <c r="A145" s="3" t="s">
        <v>0</v>
      </c>
      <c r="B145" s="1" t="s">
        <v>249</v>
      </c>
      <c r="C145" s="5" t="s">
        <v>166</v>
      </c>
      <c r="D145" s="7">
        <v>850412.5</v>
      </c>
      <c r="E145" s="11">
        <f t="shared" si="4"/>
        <v>850412.5</v>
      </c>
    </row>
    <row r="146" spans="1:5" x14ac:dyDescent="0.25">
      <c r="A146" s="3" t="s">
        <v>0</v>
      </c>
      <c r="B146" s="1" t="s">
        <v>250</v>
      </c>
      <c r="C146" s="5" t="s">
        <v>166</v>
      </c>
      <c r="D146" s="7">
        <v>961924</v>
      </c>
      <c r="E146" s="11">
        <f>D146</f>
        <v>961924</v>
      </c>
    </row>
    <row r="147" spans="1:5" x14ac:dyDescent="0.25">
      <c r="A147" s="3" t="s">
        <v>0</v>
      </c>
      <c r="B147" s="1" t="s">
        <v>251</v>
      </c>
      <c r="C147" s="5" t="s">
        <v>252</v>
      </c>
      <c r="D147" s="7">
        <v>1000280</v>
      </c>
      <c r="E147" s="11">
        <f>D147</f>
        <v>1000280</v>
      </c>
    </row>
    <row r="148" spans="1:5" ht="25.5" x14ac:dyDescent="0.25">
      <c r="A148" s="3" t="s">
        <v>0</v>
      </c>
      <c r="B148" s="1" t="s">
        <v>253</v>
      </c>
      <c r="C148" s="5" t="s">
        <v>254</v>
      </c>
      <c r="D148" s="7">
        <v>557133</v>
      </c>
      <c r="E148" s="11">
        <v>543200</v>
      </c>
    </row>
    <row r="149" spans="1:5" x14ac:dyDescent="0.25">
      <c r="A149" s="3" t="s">
        <v>0</v>
      </c>
      <c r="B149" s="1" t="s">
        <v>255</v>
      </c>
      <c r="C149" s="5" t="s">
        <v>104</v>
      </c>
      <c r="D149" s="7">
        <v>999114.65</v>
      </c>
      <c r="E149" s="11">
        <v>994119.08</v>
      </c>
    </row>
    <row r="150" spans="1:5" x14ac:dyDescent="0.25">
      <c r="A150" s="3" t="s">
        <v>0</v>
      </c>
      <c r="B150" s="1" t="s">
        <v>256</v>
      </c>
      <c r="C150" s="5" t="s">
        <v>104</v>
      </c>
      <c r="D150" s="7">
        <v>998852.3</v>
      </c>
      <c r="E150" s="11" t="s">
        <v>257</v>
      </c>
    </row>
    <row r="151" spans="1:5" x14ac:dyDescent="0.25">
      <c r="A151" s="3" t="s">
        <v>0</v>
      </c>
      <c r="B151" s="1" t="s">
        <v>258</v>
      </c>
      <c r="C151" s="5" t="s">
        <v>259</v>
      </c>
      <c r="D151" s="7">
        <v>79618</v>
      </c>
      <c r="E151" s="11">
        <v>39410.910000000003</v>
      </c>
    </row>
    <row r="152" spans="1:5" x14ac:dyDescent="0.25">
      <c r="A152" s="3" t="s">
        <v>0</v>
      </c>
      <c r="B152" s="1" t="s">
        <v>260</v>
      </c>
      <c r="C152" s="5" t="s">
        <v>104</v>
      </c>
      <c r="D152" s="7">
        <v>125222.92</v>
      </c>
      <c r="E152" s="11">
        <v>125222.92</v>
      </c>
    </row>
    <row r="153" spans="1:5" ht="38.25" x14ac:dyDescent="0.25">
      <c r="A153" s="3" t="s">
        <v>0</v>
      </c>
      <c r="B153" s="1" t="s">
        <v>261</v>
      </c>
      <c r="C153" s="5" t="s">
        <v>240</v>
      </c>
      <c r="D153" s="7">
        <v>113910.5</v>
      </c>
      <c r="E153" s="11">
        <f>D153</f>
        <v>113910.5</v>
      </c>
    </row>
    <row r="154" spans="1:5" x14ac:dyDescent="0.25">
      <c r="A154" s="3" t="s">
        <v>0</v>
      </c>
      <c r="B154" s="1" t="s">
        <v>262</v>
      </c>
      <c r="C154" s="5" t="s">
        <v>134</v>
      </c>
      <c r="D154" s="7">
        <v>172295.2</v>
      </c>
      <c r="E154" s="11">
        <v>172295.2</v>
      </c>
    </row>
    <row r="155" spans="1:5" x14ac:dyDescent="0.25">
      <c r="A155" s="3" t="s">
        <v>0</v>
      </c>
      <c r="B155" s="1" t="s">
        <v>263</v>
      </c>
      <c r="C155" s="5" t="s">
        <v>264</v>
      </c>
      <c r="D155" s="7">
        <v>59322</v>
      </c>
      <c r="E155" s="11">
        <v>59025.39</v>
      </c>
    </row>
    <row r="156" spans="1:5" x14ac:dyDescent="0.25">
      <c r="A156" s="3" t="s">
        <v>0</v>
      </c>
      <c r="B156" s="1" t="s">
        <v>265</v>
      </c>
      <c r="C156" s="5" t="s">
        <v>266</v>
      </c>
      <c r="D156" s="7">
        <v>1607700</v>
      </c>
      <c r="E156" s="11">
        <v>1607040</v>
      </c>
    </row>
    <row r="157" spans="1:5" x14ac:dyDescent="0.25">
      <c r="A157" s="3" t="s">
        <v>0</v>
      </c>
      <c r="B157" s="1" t="s">
        <v>267</v>
      </c>
      <c r="C157" s="5" t="s">
        <v>30</v>
      </c>
      <c r="D157" s="7">
        <v>630000</v>
      </c>
      <c r="E157" s="11">
        <v>629937</v>
      </c>
    </row>
    <row r="158" spans="1:5" x14ac:dyDescent="0.25">
      <c r="A158" s="3" t="s">
        <v>0</v>
      </c>
      <c r="B158" s="1" t="s">
        <v>268</v>
      </c>
      <c r="C158" s="5" t="s">
        <v>125</v>
      </c>
      <c r="D158" s="7">
        <v>2525400</v>
      </c>
      <c r="E158" s="11">
        <v>2525250</v>
      </c>
    </row>
    <row r="159" spans="1:5" x14ac:dyDescent="0.25">
      <c r="A159" s="3" t="s">
        <v>0</v>
      </c>
      <c r="B159" s="1" t="s">
        <v>269</v>
      </c>
      <c r="C159" s="5" t="s">
        <v>270</v>
      </c>
      <c r="D159" s="7">
        <v>2996000</v>
      </c>
      <c r="E159" s="11">
        <v>2990684</v>
      </c>
    </row>
    <row r="160" spans="1:5" x14ac:dyDescent="0.25">
      <c r="A160" s="3" t="s">
        <v>0</v>
      </c>
      <c r="B160" s="1" t="s">
        <v>271</v>
      </c>
      <c r="C160" s="5" t="s">
        <v>266</v>
      </c>
      <c r="D160" s="7">
        <v>1719000</v>
      </c>
      <c r="E160" s="11">
        <v>1712463.75</v>
      </c>
    </row>
    <row r="161" spans="1:5" x14ac:dyDescent="0.25">
      <c r="A161" s="3" t="s">
        <v>0</v>
      </c>
      <c r="B161" s="1" t="s">
        <v>272</v>
      </c>
      <c r="C161" s="5" t="s">
        <v>117</v>
      </c>
      <c r="D161" s="7">
        <v>1942200</v>
      </c>
      <c r="E161" s="11">
        <v>1942195.44</v>
      </c>
    </row>
    <row r="162" spans="1:5" x14ac:dyDescent="0.25">
      <c r="A162" s="3" t="s">
        <v>0</v>
      </c>
      <c r="B162" s="1" t="s">
        <v>273</v>
      </c>
      <c r="C162" s="5" t="s">
        <v>125</v>
      </c>
      <c r="D162" s="7">
        <v>2979906.7</v>
      </c>
      <c r="E162" s="11">
        <v>2978620</v>
      </c>
    </row>
    <row r="163" spans="1:5" ht="25.5" x14ac:dyDescent="0.25">
      <c r="A163" s="3" t="s">
        <v>0</v>
      </c>
      <c r="B163" s="1" t="s">
        <v>274</v>
      </c>
      <c r="C163" s="5" t="s">
        <v>275</v>
      </c>
      <c r="D163" s="7">
        <v>69749.98</v>
      </c>
      <c r="E163" s="11">
        <f>D163</f>
        <v>69749.98</v>
      </c>
    </row>
    <row r="164" spans="1:5" x14ac:dyDescent="0.25">
      <c r="A164" s="3" t="s">
        <v>0</v>
      </c>
      <c r="B164" s="1" t="s">
        <v>276</v>
      </c>
      <c r="C164" s="5" t="s">
        <v>66</v>
      </c>
      <c r="D164" s="7">
        <v>350000</v>
      </c>
      <c r="E164" s="11">
        <v>350000</v>
      </c>
    </row>
    <row r="165" spans="1:5" x14ac:dyDescent="0.25">
      <c r="A165" s="3" t="s">
        <v>0</v>
      </c>
      <c r="B165" s="1" t="s">
        <v>277</v>
      </c>
      <c r="C165" s="5" t="s">
        <v>278</v>
      </c>
      <c r="D165" s="7">
        <v>3248665.2</v>
      </c>
      <c r="E165" s="11">
        <v>3248665.2</v>
      </c>
    </row>
    <row r="166" spans="1:5" ht="25.5" x14ac:dyDescent="0.25">
      <c r="A166" s="3" t="s">
        <v>0</v>
      </c>
      <c r="B166" s="1" t="s">
        <v>279</v>
      </c>
      <c r="C166" s="5" t="s">
        <v>280</v>
      </c>
      <c r="D166" s="7">
        <v>603900</v>
      </c>
      <c r="E166" s="11">
        <f>D166</f>
        <v>603900</v>
      </c>
    </row>
    <row r="167" spans="1:5" ht="25.5" x14ac:dyDescent="0.25">
      <c r="A167" s="3" t="s">
        <v>0</v>
      </c>
      <c r="B167" s="1" t="s">
        <v>281</v>
      </c>
      <c r="C167" s="5" t="s">
        <v>115</v>
      </c>
      <c r="D167" s="7">
        <v>225288.2</v>
      </c>
      <c r="E167" s="11">
        <f>D167</f>
        <v>225288.2</v>
      </c>
    </row>
    <row r="168" spans="1:5" ht="25.5" x14ac:dyDescent="0.25">
      <c r="A168" s="3" t="s">
        <v>0</v>
      </c>
      <c r="B168" s="1" t="s">
        <v>282</v>
      </c>
      <c r="C168" s="5" t="s">
        <v>164</v>
      </c>
      <c r="D168" s="7">
        <v>90859.26</v>
      </c>
      <c r="E168" s="11">
        <v>52243.839999999997</v>
      </c>
    </row>
    <row r="169" spans="1:5" ht="25.5" x14ac:dyDescent="0.25">
      <c r="A169" s="3" t="s">
        <v>0</v>
      </c>
      <c r="B169" s="1" t="s">
        <v>283</v>
      </c>
      <c r="C169" s="5" t="s">
        <v>284</v>
      </c>
      <c r="D169" s="7">
        <v>62650</v>
      </c>
      <c r="E169" s="11">
        <f>D169</f>
        <v>62650</v>
      </c>
    </row>
    <row r="170" spans="1:5" x14ac:dyDescent="0.25">
      <c r="A170" s="3" t="s">
        <v>0</v>
      </c>
      <c r="B170" s="1" t="s">
        <v>285</v>
      </c>
      <c r="C170" s="5" t="s">
        <v>93</v>
      </c>
      <c r="D170" s="7">
        <v>101250</v>
      </c>
      <c r="E170" s="11">
        <v>101250</v>
      </c>
    </row>
    <row r="171" spans="1:5" ht="25.5" x14ac:dyDescent="0.25">
      <c r="A171" s="3" t="s">
        <v>0</v>
      </c>
      <c r="B171" s="1" t="s">
        <v>286</v>
      </c>
      <c r="C171" s="5" t="s">
        <v>189</v>
      </c>
      <c r="D171" s="7">
        <v>255824.33</v>
      </c>
      <c r="E171" s="11">
        <f t="shared" ref="E171:E186" si="5">D171</f>
        <v>255824.33</v>
      </c>
    </row>
    <row r="172" spans="1:5" x14ac:dyDescent="0.25">
      <c r="A172" s="3" t="s">
        <v>0</v>
      </c>
      <c r="B172" s="1" t="s">
        <v>287</v>
      </c>
      <c r="C172" s="5" t="s">
        <v>288</v>
      </c>
      <c r="D172" s="7">
        <v>268914.96999999997</v>
      </c>
      <c r="E172" s="11">
        <v>208409.17</v>
      </c>
    </row>
    <row r="173" spans="1:5" ht="25.5" x14ac:dyDescent="0.25">
      <c r="A173" s="3" t="s">
        <v>0</v>
      </c>
      <c r="B173" s="1" t="s">
        <v>289</v>
      </c>
      <c r="C173" s="5" t="s">
        <v>290</v>
      </c>
      <c r="D173" s="7">
        <v>2999904.97</v>
      </c>
      <c r="E173" s="11">
        <v>1485000</v>
      </c>
    </row>
    <row r="174" spans="1:5" x14ac:dyDescent="0.25">
      <c r="A174" s="3" t="s">
        <v>0</v>
      </c>
      <c r="B174" s="1" t="s">
        <v>291</v>
      </c>
      <c r="C174" s="5" t="s">
        <v>292</v>
      </c>
      <c r="D174" s="7">
        <v>196029</v>
      </c>
      <c r="E174" s="11">
        <f t="shared" si="5"/>
        <v>196029</v>
      </c>
    </row>
    <row r="175" spans="1:5" x14ac:dyDescent="0.25">
      <c r="A175" s="3" t="s">
        <v>0</v>
      </c>
      <c r="B175" s="1" t="s">
        <v>293</v>
      </c>
      <c r="C175" s="5" t="s">
        <v>294</v>
      </c>
      <c r="D175" s="7">
        <v>76000</v>
      </c>
      <c r="E175" s="11">
        <f t="shared" si="5"/>
        <v>76000</v>
      </c>
    </row>
    <row r="176" spans="1:5" x14ac:dyDescent="0.25">
      <c r="A176" s="3" t="s">
        <v>0</v>
      </c>
      <c r="B176" s="1" t="s">
        <v>295</v>
      </c>
      <c r="C176" s="5" t="s">
        <v>296</v>
      </c>
      <c r="D176" s="7" t="s">
        <v>297</v>
      </c>
      <c r="E176" s="11">
        <v>1674000</v>
      </c>
    </row>
    <row r="177" spans="1:5" ht="38.25" x14ac:dyDescent="0.25">
      <c r="A177" s="3" t="s">
        <v>0</v>
      </c>
      <c r="B177" s="1" t="s">
        <v>298</v>
      </c>
      <c r="C177" s="5" t="s">
        <v>299</v>
      </c>
      <c r="D177" s="7">
        <v>250000</v>
      </c>
      <c r="E177" s="11">
        <v>166500</v>
      </c>
    </row>
    <row r="178" spans="1:5" x14ac:dyDescent="0.25">
      <c r="A178" s="3" t="s">
        <v>0</v>
      </c>
      <c r="B178" s="1" t="s">
        <v>300</v>
      </c>
      <c r="C178" s="5" t="s">
        <v>197</v>
      </c>
      <c r="D178" s="7">
        <v>182809.5</v>
      </c>
      <c r="E178" s="11">
        <f t="shared" si="5"/>
        <v>182809.5</v>
      </c>
    </row>
    <row r="179" spans="1:5" ht="25.5" x14ac:dyDescent="0.25">
      <c r="A179" s="3" t="s">
        <v>0</v>
      </c>
      <c r="B179" s="1" t="s">
        <v>301</v>
      </c>
      <c r="C179" s="5" t="s">
        <v>145</v>
      </c>
      <c r="D179" s="7">
        <v>500199.98</v>
      </c>
      <c r="E179" s="11">
        <f t="shared" si="5"/>
        <v>500199.98</v>
      </c>
    </row>
    <row r="180" spans="1:5" ht="25.5" x14ac:dyDescent="0.25">
      <c r="A180" s="3" t="s">
        <v>0</v>
      </c>
      <c r="B180" s="1" t="s">
        <v>302</v>
      </c>
      <c r="C180" s="5" t="s">
        <v>303</v>
      </c>
      <c r="D180" s="7">
        <v>2411818.0499999998</v>
      </c>
      <c r="E180" s="11">
        <f t="shared" si="5"/>
        <v>2411818.0499999998</v>
      </c>
    </row>
    <row r="181" spans="1:5" ht="25.5" x14ac:dyDescent="0.25">
      <c r="A181" s="3" t="s">
        <v>0</v>
      </c>
      <c r="B181" s="1" t="s">
        <v>304</v>
      </c>
      <c r="C181" s="5" t="s">
        <v>305</v>
      </c>
      <c r="D181" s="7">
        <v>1252026.1399999999</v>
      </c>
      <c r="E181" s="11">
        <f t="shared" si="5"/>
        <v>1252026.1399999999</v>
      </c>
    </row>
    <row r="182" spans="1:5" x14ac:dyDescent="0.25">
      <c r="A182" s="3" t="s">
        <v>0</v>
      </c>
      <c r="B182" s="1" t="s">
        <v>306</v>
      </c>
      <c r="C182" s="5" t="s">
        <v>307</v>
      </c>
      <c r="D182" s="7">
        <v>233000</v>
      </c>
      <c r="E182" s="11">
        <v>231835</v>
      </c>
    </row>
    <row r="183" spans="1:5" x14ac:dyDescent="0.25">
      <c r="A183" s="3" t="s">
        <v>0</v>
      </c>
      <c r="B183" s="1" t="s">
        <v>308</v>
      </c>
      <c r="C183" s="5" t="s">
        <v>309</v>
      </c>
      <c r="D183" s="7">
        <v>149380</v>
      </c>
      <c r="E183" s="11">
        <v>134441.5</v>
      </c>
    </row>
    <row r="184" spans="1:5" ht="25.5" x14ac:dyDescent="0.25">
      <c r="A184" s="3" t="s">
        <v>0</v>
      </c>
      <c r="B184" s="1" t="s">
        <v>310</v>
      </c>
      <c r="C184" s="5" t="s">
        <v>311</v>
      </c>
      <c r="D184" s="7">
        <v>2740000</v>
      </c>
      <c r="E184" s="11">
        <v>2726300</v>
      </c>
    </row>
    <row r="185" spans="1:5" ht="25.5" x14ac:dyDescent="0.25">
      <c r="A185" s="3" t="s">
        <v>0</v>
      </c>
      <c r="B185" s="1" t="s">
        <v>312</v>
      </c>
      <c r="C185" s="5" t="s">
        <v>313</v>
      </c>
      <c r="D185" s="7">
        <v>165500</v>
      </c>
      <c r="E185" s="11">
        <v>165500</v>
      </c>
    </row>
    <row r="186" spans="1:5" x14ac:dyDescent="0.25">
      <c r="A186" s="3" t="s">
        <v>0</v>
      </c>
      <c r="B186" s="1" t="s">
        <v>314</v>
      </c>
      <c r="C186" s="5"/>
      <c r="D186" s="7">
        <v>1428000</v>
      </c>
      <c r="E186" s="11">
        <f t="shared" si="5"/>
        <v>1428000</v>
      </c>
    </row>
    <row r="187" spans="1:5" ht="63.75" x14ac:dyDescent="0.25">
      <c r="A187" s="3" t="s">
        <v>0</v>
      </c>
      <c r="B187" s="1" t="s">
        <v>315</v>
      </c>
      <c r="C187" s="5" t="s">
        <v>316</v>
      </c>
      <c r="D187" s="7">
        <v>32340000</v>
      </c>
      <c r="E187" s="11">
        <v>32340000</v>
      </c>
    </row>
    <row r="188" spans="1:5" ht="25.5" x14ac:dyDescent="0.25">
      <c r="A188" s="3" t="s">
        <v>0</v>
      </c>
      <c r="B188" s="1" t="s">
        <v>317</v>
      </c>
      <c r="C188" s="5" t="s">
        <v>318</v>
      </c>
      <c r="D188" s="7">
        <v>943000</v>
      </c>
      <c r="E188" s="11">
        <f>D188</f>
        <v>943000</v>
      </c>
    </row>
    <row r="189" spans="1:5" x14ac:dyDescent="0.25">
      <c r="A189" s="3" t="s">
        <v>0</v>
      </c>
      <c r="B189" s="1" t="s">
        <v>319</v>
      </c>
      <c r="C189" s="5" t="s">
        <v>320</v>
      </c>
      <c r="D189" s="7">
        <v>2850000</v>
      </c>
      <c r="E189" s="11">
        <f>D189</f>
        <v>2850000</v>
      </c>
    </row>
    <row r="190" spans="1:5" x14ac:dyDescent="0.25">
      <c r="A190" s="3" t="s">
        <v>0</v>
      </c>
      <c r="B190" s="1" t="s">
        <v>321</v>
      </c>
      <c r="C190" s="5" t="s">
        <v>322</v>
      </c>
      <c r="D190" s="7">
        <v>843000</v>
      </c>
      <c r="E190" s="11">
        <v>843000</v>
      </c>
    </row>
    <row r="191" spans="1:5" ht="25.5" x14ac:dyDescent="0.25">
      <c r="A191" s="3" t="s">
        <v>0</v>
      </c>
      <c r="B191" s="1" t="s">
        <v>323</v>
      </c>
      <c r="C191" s="5" t="s">
        <v>318</v>
      </c>
      <c r="D191" s="7">
        <v>364000</v>
      </c>
      <c r="E191" s="11">
        <f>D191</f>
        <v>364000</v>
      </c>
    </row>
    <row r="192" spans="1:5" x14ac:dyDescent="0.25">
      <c r="A192" s="3" t="s">
        <v>0</v>
      </c>
      <c r="B192" s="1" t="s">
        <v>324</v>
      </c>
      <c r="C192" s="5" t="s">
        <v>325</v>
      </c>
      <c r="D192" s="7">
        <v>849060</v>
      </c>
      <c r="E192" s="11">
        <f>D192</f>
        <v>849060</v>
      </c>
    </row>
    <row r="193" spans="1:5" x14ac:dyDescent="0.25">
      <c r="A193" s="3" t="s">
        <v>0</v>
      </c>
      <c r="B193" s="1" t="s">
        <v>326</v>
      </c>
      <c r="C193" s="5" t="s">
        <v>327</v>
      </c>
      <c r="D193" s="7">
        <v>114685.72</v>
      </c>
      <c r="E193" s="11">
        <v>58560</v>
      </c>
    </row>
    <row r="194" spans="1:5" x14ac:dyDescent="0.25">
      <c r="A194" s="3" t="s">
        <v>0</v>
      </c>
      <c r="B194" s="1" t="s">
        <v>328</v>
      </c>
      <c r="C194" s="5" t="s">
        <v>329</v>
      </c>
      <c r="D194" s="7">
        <v>1293000</v>
      </c>
      <c r="E194" s="11">
        <v>1157235</v>
      </c>
    </row>
    <row r="195" spans="1:5" x14ac:dyDescent="0.25">
      <c r="A195" s="3" t="s">
        <v>0</v>
      </c>
      <c r="B195" s="1" t="s">
        <v>330</v>
      </c>
      <c r="C195" s="5" t="s">
        <v>34</v>
      </c>
      <c r="D195" s="7">
        <v>247640</v>
      </c>
      <c r="E195" s="11">
        <v>247640</v>
      </c>
    </row>
    <row r="196" spans="1:5" x14ac:dyDescent="0.25">
      <c r="A196" s="3" t="s">
        <v>0</v>
      </c>
      <c r="B196" s="1" t="s">
        <v>331</v>
      </c>
      <c r="C196" s="5" t="s">
        <v>332</v>
      </c>
      <c r="D196" s="7">
        <v>273000</v>
      </c>
      <c r="E196" s="11">
        <v>273000</v>
      </c>
    </row>
    <row r="197" spans="1:5" ht="25.5" x14ac:dyDescent="0.25">
      <c r="A197" s="3" t="s">
        <v>0</v>
      </c>
      <c r="B197" s="1" t="s">
        <v>333</v>
      </c>
      <c r="C197" s="5" t="s">
        <v>334</v>
      </c>
      <c r="D197" s="7">
        <v>7773000</v>
      </c>
      <c r="E197" s="11">
        <v>7734000</v>
      </c>
    </row>
    <row r="198" spans="1:5" ht="25.5" x14ac:dyDescent="0.25">
      <c r="A198" s="3" t="s">
        <v>0</v>
      </c>
      <c r="B198" s="1" t="s">
        <v>335</v>
      </c>
      <c r="C198" s="5" t="s">
        <v>164</v>
      </c>
      <c r="D198" s="7">
        <v>478732.19</v>
      </c>
      <c r="E198" s="11">
        <v>236971.4</v>
      </c>
    </row>
    <row r="199" spans="1:5" ht="25.5" x14ac:dyDescent="0.25">
      <c r="A199" s="3" t="s">
        <v>0</v>
      </c>
      <c r="B199" s="1" t="s">
        <v>336</v>
      </c>
      <c r="C199" s="5" t="s">
        <v>278</v>
      </c>
      <c r="D199" s="7">
        <v>4729548.8600000003</v>
      </c>
      <c r="E199" s="11">
        <f>D199</f>
        <v>4729548.8600000003</v>
      </c>
    </row>
    <row r="200" spans="1:5" ht="38.25" x14ac:dyDescent="0.25">
      <c r="A200" s="3" t="s">
        <v>0</v>
      </c>
      <c r="B200" s="1" t="s">
        <v>337</v>
      </c>
      <c r="C200" s="5" t="s">
        <v>338</v>
      </c>
      <c r="D200" s="7">
        <v>1100000</v>
      </c>
      <c r="E200" s="11">
        <v>1100000</v>
      </c>
    </row>
    <row r="201" spans="1:5" x14ac:dyDescent="0.25">
      <c r="A201" s="3" t="s">
        <v>0</v>
      </c>
      <c r="B201" s="1" t="s">
        <v>339</v>
      </c>
      <c r="C201" s="5" t="s">
        <v>340</v>
      </c>
      <c r="D201" s="7">
        <v>37088</v>
      </c>
      <c r="E201" s="11">
        <v>36000</v>
      </c>
    </row>
  </sheetData>
  <conditionalFormatting sqref="A14:A104 A106:A201">
    <cfRule type="expression" dxfId="203" priority="451">
      <formula>O14="Внесено в реестр контрактов"</formula>
    </cfRule>
  </conditionalFormatting>
  <conditionalFormatting sqref="B112:B201 B26:B107">
    <cfRule type="expression" dxfId="202" priority="449">
      <formula>O26="Внесено в реестр контрактов"</formula>
    </cfRule>
  </conditionalFormatting>
  <conditionalFormatting sqref="C153:C201 C26:C151">
    <cfRule type="expression" dxfId="201" priority="447">
      <formula>O26="Внесено в реестр контрактов"</formula>
    </cfRule>
  </conditionalFormatting>
  <conditionalFormatting sqref="E39:E201 E3:E19">
    <cfRule type="expression" dxfId="200" priority="445">
      <formula>O3="Внесено в реестр контрактов"</formula>
    </cfRule>
  </conditionalFormatting>
  <conditionalFormatting sqref="A14:A104 A106:A201">
    <cfRule type="expression" dxfId="199" priority="444">
      <formula>O14="Внесено и на Закупки"</formula>
    </cfRule>
  </conditionalFormatting>
  <conditionalFormatting sqref="B112:B201 B26:B107">
    <cfRule type="expression" dxfId="198" priority="442">
      <formula>O26="Внесено и на Закупки"</formula>
    </cfRule>
  </conditionalFormatting>
  <conditionalFormatting sqref="C153:C201 C26:C151">
    <cfRule type="expression" dxfId="197" priority="440">
      <formula>O26="Внесено и на Закупки"</formula>
    </cfRule>
  </conditionalFormatting>
  <conditionalFormatting sqref="E39:E201 E3:E19">
    <cfRule type="expression" dxfId="196" priority="438">
      <formula>O3="Внесено и на Закупки"</formula>
    </cfRule>
  </conditionalFormatting>
  <conditionalFormatting sqref="A30:A104 A106:A201">
    <cfRule type="expression" dxfId="195" priority="437">
      <formula>CW30&gt;0</formula>
    </cfRule>
  </conditionalFormatting>
  <conditionalFormatting sqref="A30 A41:A101">
    <cfRule type="expression" dxfId="194" priority="436" stopIfTrue="1">
      <formula>CW30&gt;0</formula>
    </cfRule>
  </conditionalFormatting>
  <conditionalFormatting sqref="A31:A33">
    <cfRule type="expression" dxfId="193" priority="435" stopIfTrue="1">
      <formula>CW31&gt;0</formula>
    </cfRule>
  </conditionalFormatting>
  <conditionalFormatting sqref="A36">
    <cfRule type="expression" dxfId="192" priority="434" stopIfTrue="1">
      <formula>CW36&gt;0</formula>
    </cfRule>
  </conditionalFormatting>
  <conditionalFormatting sqref="A37:A40">
    <cfRule type="expression" dxfId="191" priority="433" stopIfTrue="1">
      <formula>CW37&gt;0</formula>
    </cfRule>
  </conditionalFormatting>
  <conditionalFormatting sqref="A38">
    <cfRule type="expression" dxfId="190" priority="432" stopIfTrue="1">
      <formula>CW38&gt;0</formula>
    </cfRule>
  </conditionalFormatting>
  <conditionalFormatting sqref="A39:A40">
    <cfRule type="expression" dxfId="189" priority="431" stopIfTrue="1">
      <formula>CW39&gt;0</formula>
    </cfRule>
  </conditionalFormatting>
  <conditionalFormatting sqref="A42:A44">
    <cfRule type="expression" dxfId="188" priority="430" stopIfTrue="1">
      <formula>CW42&gt;0</formula>
    </cfRule>
  </conditionalFormatting>
  <conditionalFormatting sqref="A45">
    <cfRule type="expression" dxfId="187" priority="429" stopIfTrue="1">
      <formula>CW45&gt;0</formula>
    </cfRule>
  </conditionalFormatting>
  <conditionalFormatting sqref="A46">
    <cfRule type="expression" dxfId="186" priority="428" stopIfTrue="1">
      <formula>CW46&gt;0</formula>
    </cfRule>
  </conditionalFormatting>
  <conditionalFormatting sqref="A47">
    <cfRule type="expression" dxfId="185" priority="427" stopIfTrue="1">
      <formula>CW47&gt;0</formula>
    </cfRule>
  </conditionalFormatting>
  <conditionalFormatting sqref="A48:A49">
    <cfRule type="expression" dxfId="184" priority="426" stopIfTrue="1">
      <formula>CW48&gt;0</formula>
    </cfRule>
  </conditionalFormatting>
  <conditionalFormatting sqref="A50">
    <cfRule type="expression" dxfId="183" priority="425" stopIfTrue="1">
      <formula>CW50&gt;0</formula>
    </cfRule>
  </conditionalFormatting>
  <conditionalFormatting sqref="A51:A52">
    <cfRule type="expression" dxfId="182" priority="424" stopIfTrue="1">
      <formula>CW51&gt;0</formula>
    </cfRule>
  </conditionalFormatting>
  <conditionalFormatting sqref="A53:A55">
    <cfRule type="expression" dxfId="181" priority="423" stopIfTrue="1">
      <formula>CW53&gt;0</formula>
    </cfRule>
  </conditionalFormatting>
  <conditionalFormatting sqref="A55">
    <cfRule type="expression" dxfId="180" priority="422" stopIfTrue="1">
      <formula>CW55&gt;0</formula>
    </cfRule>
  </conditionalFormatting>
  <conditionalFormatting sqref="A56:A57">
    <cfRule type="expression" dxfId="179" priority="421" stopIfTrue="1">
      <formula>CW56&gt;0</formula>
    </cfRule>
  </conditionalFormatting>
  <conditionalFormatting sqref="A60">
    <cfRule type="expression" dxfId="178" priority="420" stopIfTrue="1">
      <formula>CW60&gt;0</formula>
    </cfRule>
  </conditionalFormatting>
  <conditionalFormatting sqref="A61:A62">
    <cfRule type="expression" dxfId="177" priority="419" stopIfTrue="1">
      <formula>CW61&gt;0</formula>
    </cfRule>
  </conditionalFormatting>
  <conditionalFormatting sqref="A63">
    <cfRule type="expression" dxfId="176" priority="418" stopIfTrue="1">
      <formula>CW63&gt;0</formula>
    </cfRule>
  </conditionalFormatting>
  <conditionalFormatting sqref="A64">
    <cfRule type="expression" dxfId="175" priority="417" stopIfTrue="1">
      <formula>CW64&gt;0</formula>
    </cfRule>
  </conditionalFormatting>
  <conditionalFormatting sqref="A65">
    <cfRule type="expression" dxfId="174" priority="416" stopIfTrue="1">
      <formula>CW65&gt;0</formula>
    </cfRule>
  </conditionalFormatting>
  <conditionalFormatting sqref="A102:A104">
    <cfRule type="expression" dxfId="173" priority="415" stopIfTrue="1">
      <formula>CW102&gt;0</formula>
    </cfRule>
  </conditionalFormatting>
  <conditionalFormatting sqref="D106:D149 D158:D201 D30:D55 D57:D104 D151:D156 D2">
    <cfRule type="expression" dxfId="172" priority="414">
      <formula>O2="Внесено в реестр контрактов"</formula>
    </cfRule>
  </conditionalFormatting>
  <conditionalFormatting sqref="D106:D149 D158:D201 D30:D55 D57:D104 D151:D156 D2">
    <cfRule type="expression" dxfId="171" priority="413">
      <formula>O2="Внесено и на Закупки"</formula>
    </cfRule>
  </conditionalFormatting>
  <conditionalFormatting sqref="D150">
    <cfRule type="expression" dxfId="170" priority="412">
      <formula>O150="Внесено в реестр контрактов"</formula>
    </cfRule>
  </conditionalFormatting>
  <conditionalFormatting sqref="D150">
    <cfRule type="expression" dxfId="169" priority="411">
      <formula>O150="Внесено и на Закупки"</formula>
    </cfRule>
  </conditionalFormatting>
  <conditionalFormatting sqref="D56">
    <cfRule type="expression" dxfId="168" priority="408">
      <formula>O56="Внесено в реестр контрактов"</formula>
    </cfRule>
  </conditionalFormatting>
  <conditionalFormatting sqref="D56">
    <cfRule type="expression" dxfId="167" priority="407">
      <formula>O56="Внесено и на Закупки"</formula>
    </cfRule>
  </conditionalFormatting>
  <conditionalFormatting sqref="A105">
    <cfRule type="expression" dxfId="166" priority="404">
      <formula>O105="Внесено в реестр контрактов"</formula>
    </cfRule>
  </conditionalFormatting>
  <conditionalFormatting sqref="D105">
    <cfRule type="expression" dxfId="165" priority="401">
      <formula>O105="Внесено в реестр контрактов"</formula>
    </cfRule>
  </conditionalFormatting>
  <conditionalFormatting sqref="A105">
    <cfRule type="expression" dxfId="164" priority="400">
      <formula>O105="Внесено и на Закупки"</formula>
    </cfRule>
  </conditionalFormatting>
  <conditionalFormatting sqref="D105">
    <cfRule type="expression" dxfId="163" priority="397">
      <formula>O105="Внесено и на Закупки"</formula>
    </cfRule>
  </conditionalFormatting>
  <conditionalFormatting sqref="A105">
    <cfRule type="expression" dxfId="162" priority="396">
      <formula>CW105&gt;0</formula>
    </cfRule>
  </conditionalFormatting>
  <conditionalFormatting sqref="D157">
    <cfRule type="expression" dxfId="161" priority="385">
      <formula>O157="Внесено в реестр контрактов"</formula>
    </cfRule>
  </conditionalFormatting>
  <conditionalFormatting sqref="D157">
    <cfRule type="expression" dxfId="160" priority="382">
      <formula>O157="Внесено и на Закупки"</formula>
    </cfRule>
  </conditionalFormatting>
  <conditionalFormatting sqref="E26:E38">
    <cfRule type="expression" dxfId="159" priority="456">
      <formula>#REF!="Внесено в реестр контрактов"</formula>
    </cfRule>
  </conditionalFormatting>
  <conditionalFormatting sqref="E26:E38">
    <cfRule type="expression" dxfId="158" priority="457">
      <formula>#REF!="Внесено и на Закупки"</formula>
    </cfRule>
  </conditionalFormatting>
  <conditionalFormatting sqref="B20:B22">
    <cfRule type="expression" dxfId="157" priority="372">
      <formula>O20="Внесено в реестр контрактов"</formula>
    </cfRule>
  </conditionalFormatting>
  <conditionalFormatting sqref="C20:C22">
    <cfRule type="expression" dxfId="156" priority="370">
      <formula>O20="Внесено в реестр контрактов"</formula>
    </cfRule>
  </conditionalFormatting>
  <conditionalFormatting sqref="B20:B22">
    <cfRule type="expression" dxfId="155" priority="367">
      <formula>O20="Внесено и на Закупки"</formula>
    </cfRule>
  </conditionalFormatting>
  <conditionalFormatting sqref="C20:C22">
    <cfRule type="expression" dxfId="154" priority="365">
      <formula>O20="Внесено и на Закупки"</formula>
    </cfRule>
  </conditionalFormatting>
  <conditionalFormatting sqref="A20:A29">
    <cfRule type="expression" dxfId="153" priority="364">
      <formula>CW20&gt;0</formula>
    </cfRule>
  </conditionalFormatting>
  <conditionalFormatting sqref="B23">
    <cfRule type="expression" dxfId="152" priority="359">
      <formula>O23="Внесено в реестр контрактов"</formula>
    </cfRule>
  </conditionalFormatting>
  <conditionalFormatting sqref="C23">
    <cfRule type="expression" dxfId="151" priority="357">
      <formula>O23="Внесено в реестр контрактов"</formula>
    </cfRule>
  </conditionalFormatting>
  <conditionalFormatting sqref="E23">
    <cfRule type="expression" dxfId="150" priority="356">
      <formula>O23="Внесено в реестр контрактов"</formula>
    </cfRule>
  </conditionalFormatting>
  <conditionalFormatting sqref="B23">
    <cfRule type="expression" dxfId="149" priority="353">
      <formula>O23="Внесено и на Закупки"</formula>
    </cfRule>
  </conditionalFormatting>
  <conditionalFormatting sqref="C23">
    <cfRule type="expression" dxfId="148" priority="351">
      <formula>O23="Внесено и на Закупки"</formula>
    </cfRule>
  </conditionalFormatting>
  <conditionalFormatting sqref="E23">
    <cfRule type="expression" dxfId="147" priority="350">
      <formula>O23="Внесено и на Закупки"</formula>
    </cfRule>
  </conditionalFormatting>
  <conditionalFormatting sqref="B24">
    <cfRule type="expression" dxfId="146" priority="345">
      <formula>O24="Внесено в реестр контрактов"</formula>
    </cfRule>
  </conditionalFormatting>
  <conditionalFormatting sqref="C24">
    <cfRule type="expression" dxfId="145" priority="343">
      <formula>O24="Внесено в реестр контрактов"</formula>
    </cfRule>
  </conditionalFormatting>
  <conditionalFormatting sqref="E24">
    <cfRule type="expression" dxfId="144" priority="342">
      <formula>O24="Внесено в реестр контрактов"</formula>
    </cfRule>
  </conditionalFormatting>
  <conditionalFormatting sqref="B24">
    <cfRule type="expression" dxfId="143" priority="339">
      <formula>O24="Внесено и на Закупки"</formula>
    </cfRule>
  </conditionalFormatting>
  <conditionalFormatting sqref="C24">
    <cfRule type="expression" dxfId="142" priority="337">
      <formula>O24="Внесено и на Закупки"</formula>
    </cfRule>
  </conditionalFormatting>
  <conditionalFormatting sqref="E24">
    <cfRule type="expression" dxfId="141" priority="336">
      <formula>O24="Внесено и на Закупки"</formula>
    </cfRule>
  </conditionalFormatting>
  <conditionalFormatting sqref="E20:E22">
    <cfRule type="expression" dxfId="140" priority="335">
      <formula>R20="Внесено в реестр контрактов"</formula>
    </cfRule>
  </conditionalFormatting>
  <conditionalFormatting sqref="E20:E22">
    <cfRule type="expression" dxfId="139" priority="334">
      <formula>R20="Внесено и на Закупки"</formula>
    </cfRule>
  </conditionalFormatting>
  <conditionalFormatting sqref="B25">
    <cfRule type="expression" dxfId="138" priority="329">
      <formula>O25="Внесено в реестр контрактов"</formula>
    </cfRule>
  </conditionalFormatting>
  <conditionalFormatting sqref="C25">
    <cfRule type="expression" dxfId="137" priority="327">
      <formula>O25="Внесено в реестр контрактов"</formula>
    </cfRule>
  </conditionalFormatting>
  <conditionalFormatting sqref="B25">
    <cfRule type="expression" dxfId="136" priority="324">
      <formula>O25="Внесено и на Закупки"</formula>
    </cfRule>
  </conditionalFormatting>
  <conditionalFormatting sqref="C25">
    <cfRule type="expression" dxfId="135" priority="322">
      <formula>O25="Внесено и на Закупки"</formula>
    </cfRule>
  </conditionalFormatting>
  <conditionalFormatting sqref="E25">
    <cfRule type="expression" dxfId="134" priority="321">
      <formula>O25="Внесено в реестр контрактов"</formula>
    </cfRule>
  </conditionalFormatting>
  <conditionalFormatting sqref="E25">
    <cfRule type="expression" dxfId="133" priority="320">
      <formula>O25="Внесено и на Закупки"</formula>
    </cfRule>
  </conditionalFormatting>
  <conditionalFormatting sqref="B108:B111">
    <cfRule type="expression" dxfId="132" priority="315">
      <formula>O108="Внесено в реестр контрактов"</formula>
    </cfRule>
  </conditionalFormatting>
  <conditionalFormatting sqref="B108:B111">
    <cfRule type="expression" dxfId="131" priority="312">
      <formula>O108="Внесено и на Закупки"</formula>
    </cfRule>
  </conditionalFormatting>
  <conditionalFormatting sqref="A2">
    <cfRule type="expression" dxfId="130" priority="303">
      <formula>O2="Внесено в реестр контрактов"</formula>
    </cfRule>
  </conditionalFormatting>
  <conditionalFormatting sqref="B2">
    <cfRule type="expression" dxfId="129" priority="301">
      <formula>O2="Внесено в реестр контрактов"</formula>
    </cfRule>
  </conditionalFormatting>
  <conditionalFormatting sqref="C2">
    <cfRule type="expression" dxfId="128" priority="299">
      <formula>O2="Внесено в реестр контрактов"</formula>
    </cfRule>
  </conditionalFormatting>
  <conditionalFormatting sqref="A2">
    <cfRule type="expression" dxfId="127" priority="297">
      <formula>O2="Внесено и на Закупки"</formula>
    </cfRule>
  </conditionalFormatting>
  <conditionalFormatting sqref="B2">
    <cfRule type="expression" dxfId="126" priority="295">
      <formula>O2="Внесено и на Закупки"</formula>
    </cfRule>
  </conditionalFormatting>
  <conditionalFormatting sqref="C2">
    <cfRule type="expression" dxfId="125" priority="293">
      <formula>O2="Внесено и на Закупки"</formula>
    </cfRule>
  </conditionalFormatting>
  <conditionalFormatting sqref="A2">
    <cfRule type="expression" dxfId="124" priority="291">
      <formula>CW2&gt;0</formula>
    </cfRule>
  </conditionalFormatting>
  <conditionalFormatting sqref="A2">
    <cfRule type="expression" dxfId="123" priority="290" stopIfTrue="1">
      <formula>CW2&gt;0</formula>
    </cfRule>
  </conditionalFormatting>
  <conditionalFormatting sqref="E2">
    <cfRule type="expression" dxfId="122" priority="310">
      <formula>#REF!="Внесено в реестр контрактов"</formula>
    </cfRule>
  </conditionalFormatting>
  <conditionalFormatting sqref="E2">
    <cfRule type="expression" dxfId="121" priority="311">
      <formula>#REF!="Внесено и на Закупки"</formula>
    </cfRule>
  </conditionalFormatting>
  <conditionalFormatting sqref="A3:A4">
    <cfRule type="expression" dxfId="120" priority="283">
      <formula>O3="Внесено в реестр контрактов"</formula>
    </cfRule>
  </conditionalFormatting>
  <conditionalFormatting sqref="B3:B4">
    <cfRule type="expression" dxfId="119" priority="281">
      <formula>O3="Внесено в реестр контрактов"</formula>
    </cfRule>
  </conditionalFormatting>
  <conditionalFormatting sqref="C3:C4">
    <cfRule type="expression" dxfId="118" priority="280">
      <formula>O3="Внесено в реестр контрактов"</formula>
    </cfRule>
  </conditionalFormatting>
  <conditionalFormatting sqref="D3:D4">
    <cfRule type="expression" dxfId="117" priority="279">
      <formula>O3="Внесено в реестр контрактов"</formula>
    </cfRule>
  </conditionalFormatting>
  <conditionalFormatting sqref="A3:A4">
    <cfRule type="expression" dxfId="116" priority="277">
      <formula>O3="Внесено и на Закупки"</formula>
    </cfRule>
  </conditionalFormatting>
  <conditionalFormatting sqref="B3:B4">
    <cfRule type="expression" dxfId="115" priority="275">
      <formula>O3="Внесено и на Закупки"</formula>
    </cfRule>
  </conditionalFormatting>
  <conditionalFormatting sqref="C3:C4">
    <cfRule type="expression" dxfId="114" priority="274">
      <formula>O3="Внесено и на Закупки"</formula>
    </cfRule>
  </conditionalFormatting>
  <conditionalFormatting sqref="D3:D4">
    <cfRule type="expression" dxfId="113" priority="273">
      <formula>O3="Внесено и на Закупки"</formula>
    </cfRule>
  </conditionalFormatting>
  <conditionalFormatting sqref="A3:A4">
    <cfRule type="expression" dxfId="112" priority="271">
      <formula>CW3&gt;0</formula>
    </cfRule>
  </conditionalFormatting>
  <conditionalFormatting sqref="A3:A4">
    <cfRule type="expression" dxfId="111" priority="270" stopIfTrue="1">
      <formula>CW3&gt;0</formula>
    </cfRule>
  </conditionalFormatting>
  <conditionalFormatting sqref="A5">
    <cfRule type="expression" dxfId="110" priority="262">
      <formula>O5="Внесено в реестр контрактов"</formula>
    </cfRule>
  </conditionalFormatting>
  <conditionalFormatting sqref="B5">
    <cfRule type="expression" dxfId="109" priority="260">
      <formula>O5="Внесено в реестр контрактов"</formula>
    </cfRule>
  </conditionalFormatting>
  <conditionalFormatting sqref="C5">
    <cfRule type="expression" dxfId="108" priority="259">
      <formula>O5="Внесено в реестр контрактов"</formula>
    </cfRule>
  </conditionalFormatting>
  <conditionalFormatting sqref="D5">
    <cfRule type="expression" dxfId="107" priority="258">
      <formula>O5="Внесено в реестр контрактов"</formula>
    </cfRule>
  </conditionalFormatting>
  <conditionalFormatting sqref="A5">
    <cfRule type="expression" dxfId="106" priority="256">
      <formula>O5="Внесено и на Закупки"</formula>
    </cfRule>
  </conditionalFormatting>
  <conditionalFormatting sqref="B5">
    <cfRule type="expression" dxfId="105" priority="254">
      <formula>O5="Внесено и на Закупки"</formula>
    </cfRule>
  </conditionalFormatting>
  <conditionalFormatting sqref="C5">
    <cfRule type="expression" dxfId="104" priority="253">
      <formula>O5="Внесено и на Закупки"</formula>
    </cfRule>
  </conditionalFormatting>
  <conditionalFormatting sqref="D5">
    <cfRule type="expression" dxfId="103" priority="252">
      <formula>O5="Внесено и на Закупки"</formula>
    </cfRule>
  </conditionalFormatting>
  <conditionalFormatting sqref="A5">
    <cfRule type="expression" dxfId="102" priority="250">
      <formula>CW5&gt;0</formula>
    </cfRule>
  </conditionalFormatting>
  <conditionalFormatting sqref="A5">
    <cfRule type="expression" dxfId="101" priority="249" stopIfTrue="1">
      <formula>CW5&gt;0</formula>
    </cfRule>
  </conditionalFormatting>
  <conditionalFormatting sqref="A6:A8">
    <cfRule type="expression" dxfId="100" priority="241">
      <formula>O6="Внесено в реестр контрактов"</formula>
    </cfRule>
  </conditionalFormatting>
  <conditionalFormatting sqref="B6:B8">
    <cfRule type="expression" dxfId="99" priority="239">
      <formula>O6="Внесено в реестр контрактов"</formula>
    </cfRule>
  </conditionalFormatting>
  <conditionalFormatting sqref="C6:C8">
    <cfRule type="expression" dxfId="98" priority="237">
      <formula>O6="Внесено в реестр контрактов"</formula>
    </cfRule>
  </conditionalFormatting>
  <conditionalFormatting sqref="D6:D8">
    <cfRule type="expression" dxfId="97" priority="236">
      <formula>O6="Внесено в реестр контрактов"</formula>
    </cfRule>
  </conditionalFormatting>
  <conditionalFormatting sqref="A6:A8">
    <cfRule type="expression" dxfId="96" priority="234">
      <formula>O6="Внесено и на Закупки"</formula>
    </cfRule>
  </conditionalFormatting>
  <conditionalFormatting sqref="B6:B8">
    <cfRule type="expression" dxfId="95" priority="232">
      <formula>O6="Внесено и на Закупки"</formula>
    </cfRule>
  </conditionalFormatting>
  <conditionalFormatting sqref="C6:C8">
    <cfRule type="expression" dxfId="94" priority="230">
      <formula>O6="Внесено и на Закупки"</formula>
    </cfRule>
  </conditionalFormatting>
  <conditionalFormatting sqref="D6:D8">
    <cfRule type="expression" dxfId="93" priority="229">
      <formula>O6="Внесено и на Закупки"</formula>
    </cfRule>
  </conditionalFormatting>
  <conditionalFormatting sqref="A6:A8">
    <cfRule type="expression" dxfId="92" priority="227">
      <formula>CW6&gt;0</formula>
    </cfRule>
  </conditionalFormatting>
  <conditionalFormatting sqref="A6:A7">
    <cfRule type="expression" dxfId="91" priority="226" stopIfTrue="1">
      <formula>CW6&gt;0</formula>
    </cfRule>
  </conditionalFormatting>
  <conditionalFormatting sqref="A8">
    <cfRule type="expression" dxfId="90" priority="225" stopIfTrue="1">
      <formula>CW8&gt;0</formula>
    </cfRule>
  </conditionalFormatting>
  <conditionalFormatting sqref="A9">
    <cfRule type="expression" dxfId="89" priority="218">
      <formula>O9="Внесено в реестр контрактов"</formula>
    </cfRule>
  </conditionalFormatting>
  <conditionalFormatting sqref="B9">
    <cfRule type="expression" dxfId="88" priority="216">
      <formula>O9="Внесено в реестр контрактов"</formula>
    </cfRule>
  </conditionalFormatting>
  <conditionalFormatting sqref="C9">
    <cfRule type="expression" dxfId="87" priority="214">
      <formula>O9="Внесено в реестр контрактов"</formula>
    </cfRule>
  </conditionalFormatting>
  <conditionalFormatting sqref="D9">
    <cfRule type="expression" dxfId="86" priority="213">
      <formula>O9="Внесено в реестр контрактов"</formula>
    </cfRule>
  </conditionalFormatting>
  <conditionalFormatting sqref="A9">
    <cfRule type="expression" dxfId="85" priority="211">
      <formula>O9="Внесено и на Закупки"</formula>
    </cfRule>
  </conditionalFormatting>
  <conditionalFormatting sqref="B9">
    <cfRule type="expression" dxfId="84" priority="209">
      <formula>O9="Внесено и на Закупки"</formula>
    </cfRule>
  </conditionalFormatting>
  <conditionalFormatting sqref="C9">
    <cfRule type="expression" dxfId="83" priority="207">
      <formula>O9="Внесено и на Закупки"</formula>
    </cfRule>
  </conditionalFormatting>
  <conditionalFormatting sqref="D9">
    <cfRule type="expression" dxfId="82" priority="206">
      <formula>O9="Внесено и на Закупки"</formula>
    </cfRule>
  </conditionalFormatting>
  <conditionalFormatting sqref="A9">
    <cfRule type="expression" dxfId="81" priority="204">
      <formula>CW9&gt;0</formula>
    </cfRule>
  </conditionalFormatting>
  <conditionalFormatting sqref="A9">
    <cfRule type="expression" dxfId="80" priority="203" stopIfTrue="1">
      <formula>CW9&gt;0</formula>
    </cfRule>
  </conditionalFormatting>
  <conditionalFormatting sqref="A10">
    <cfRule type="expression" dxfId="79" priority="196">
      <formula>O10="Внесено в реестр контрактов"</formula>
    </cfRule>
  </conditionalFormatting>
  <conditionalFormatting sqref="B10">
    <cfRule type="expression" dxfId="78" priority="194">
      <formula>O10="Внесено в реестр контрактов"</formula>
    </cfRule>
  </conditionalFormatting>
  <conditionalFormatting sqref="C10">
    <cfRule type="expression" dxfId="77" priority="192">
      <formula>O10="Внесено в реестр контрактов"</formula>
    </cfRule>
  </conditionalFormatting>
  <conditionalFormatting sqref="D10">
    <cfRule type="expression" dxfId="76" priority="191">
      <formula>O10="Внесено в реестр контрактов"</formula>
    </cfRule>
  </conditionalFormatting>
  <conditionalFormatting sqref="A10">
    <cfRule type="expression" dxfId="75" priority="189">
      <formula>O10="Внесено и на Закупки"</formula>
    </cfRule>
  </conditionalFormatting>
  <conditionalFormatting sqref="B10">
    <cfRule type="expression" dxfId="74" priority="187">
      <formula>O10="Внесено и на Закупки"</formula>
    </cfRule>
  </conditionalFormatting>
  <conditionalFormatting sqref="C10">
    <cfRule type="expression" dxfId="73" priority="185">
      <formula>O10="Внесено и на Закупки"</formula>
    </cfRule>
  </conditionalFormatting>
  <conditionalFormatting sqref="D10">
    <cfRule type="expression" dxfId="72" priority="184">
      <formula>O10="Внесено и на Закупки"</formula>
    </cfRule>
  </conditionalFormatting>
  <conditionalFormatting sqref="A10">
    <cfRule type="expression" dxfId="71" priority="182">
      <formula>CW10&gt;0</formula>
    </cfRule>
  </conditionalFormatting>
  <conditionalFormatting sqref="A10">
    <cfRule type="expression" dxfId="70" priority="181" stopIfTrue="1">
      <formula>CW10&gt;0</formula>
    </cfRule>
  </conditionalFormatting>
  <conditionalFormatting sqref="A11">
    <cfRule type="expression" dxfId="69" priority="174">
      <formula>O11="Внесено в реестр контрактов"</formula>
    </cfRule>
  </conditionalFormatting>
  <conditionalFormatting sqref="B11">
    <cfRule type="expression" dxfId="68" priority="172">
      <formula>O11="Внесено в реестр контрактов"</formula>
    </cfRule>
  </conditionalFormatting>
  <conditionalFormatting sqref="C11">
    <cfRule type="expression" dxfId="67" priority="170">
      <formula>O11="Внесено в реестр контрактов"</formula>
    </cfRule>
  </conditionalFormatting>
  <conditionalFormatting sqref="D11">
    <cfRule type="expression" dxfId="66" priority="169">
      <formula>O11="Внесено в реестр контрактов"</formula>
    </cfRule>
  </conditionalFormatting>
  <conditionalFormatting sqref="A11">
    <cfRule type="expression" dxfId="65" priority="167">
      <formula>O11="Внесено и на Закупки"</formula>
    </cfRule>
  </conditionalFormatting>
  <conditionalFormatting sqref="B11">
    <cfRule type="expression" dxfId="64" priority="165">
      <formula>O11="Внесено и на Закупки"</formula>
    </cfRule>
  </conditionalFormatting>
  <conditionalFormatting sqref="C11">
    <cfRule type="expression" dxfId="63" priority="163">
      <formula>O11="Внесено и на Закупки"</formula>
    </cfRule>
  </conditionalFormatting>
  <conditionalFormatting sqref="D11">
    <cfRule type="expression" dxfId="62" priority="162">
      <formula>O11="Внесено и на Закупки"</formula>
    </cfRule>
  </conditionalFormatting>
  <conditionalFormatting sqref="A11">
    <cfRule type="expression" dxfId="61" priority="160">
      <formula>CW11&gt;0</formula>
    </cfRule>
  </conditionalFormatting>
  <conditionalFormatting sqref="A12">
    <cfRule type="expression" dxfId="60" priority="153">
      <formula>O12="Внесено в реестр контрактов"</formula>
    </cfRule>
  </conditionalFormatting>
  <conditionalFormatting sqref="B12">
    <cfRule type="expression" dxfId="59" priority="151">
      <formula>O12="Внесено в реестр контрактов"</formula>
    </cfRule>
  </conditionalFormatting>
  <conditionalFormatting sqref="C12">
    <cfRule type="expression" dxfId="58" priority="149">
      <formula>O12="Внесено в реестр контрактов"</formula>
    </cfRule>
  </conditionalFormatting>
  <conditionalFormatting sqref="D12">
    <cfRule type="expression" dxfId="57" priority="148">
      <formula>O12="Внесено в реестр контрактов"</formula>
    </cfRule>
  </conditionalFormatting>
  <conditionalFormatting sqref="A12">
    <cfRule type="expression" dxfId="56" priority="146">
      <formula>O12="Внесено и на Закупки"</formula>
    </cfRule>
  </conditionalFormatting>
  <conditionalFormatting sqref="B12">
    <cfRule type="expression" dxfId="55" priority="144">
      <formula>O12="Внесено и на Закупки"</formula>
    </cfRule>
  </conditionalFormatting>
  <conditionalFormatting sqref="C12">
    <cfRule type="expression" dxfId="54" priority="142">
      <formula>O12="Внесено и на Закупки"</formula>
    </cfRule>
  </conditionalFormatting>
  <conditionalFormatting sqref="D12">
    <cfRule type="expression" dxfId="53" priority="141">
      <formula>O12="Внесено и на Закупки"</formula>
    </cfRule>
  </conditionalFormatting>
  <conditionalFormatting sqref="A12">
    <cfRule type="expression" dxfId="52" priority="139">
      <formula>CW12&gt;0</formula>
    </cfRule>
  </conditionalFormatting>
  <conditionalFormatting sqref="A12">
    <cfRule type="expression" dxfId="51" priority="138" stopIfTrue="1">
      <formula>CW12&gt;0</formula>
    </cfRule>
  </conditionalFormatting>
  <conditionalFormatting sqref="A13">
    <cfRule type="expression" dxfId="50" priority="131">
      <formula>O13="Внесено в реестр контрактов"</formula>
    </cfRule>
  </conditionalFormatting>
  <conditionalFormatting sqref="B13">
    <cfRule type="expression" dxfId="49" priority="129">
      <formula>O13="Внесено в реестр контрактов"</formula>
    </cfRule>
  </conditionalFormatting>
  <conditionalFormatting sqref="C13">
    <cfRule type="expression" dxfId="48" priority="127">
      <formula>O13="Внесено в реестр контрактов"</formula>
    </cfRule>
  </conditionalFormatting>
  <conditionalFormatting sqref="D13">
    <cfRule type="expression" dxfId="47" priority="126">
      <formula>O13="Внесено в реестр контрактов"</formula>
    </cfRule>
  </conditionalFormatting>
  <conditionalFormatting sqref="A13">
    <cfRule type="expression" dxfId="46" priority="124">
      <formula>O13="Внесено и на Закупки"</formula>
    </cfRule>
  </conditionalFormatting>
  <conditionalFormatting sqref="B13">
    <cfRule type="expression" dxfId="45" priority="122">
      <formula>O13="Внесено и на Закупки"</formula>
    </cfRule>
  </conditionalFormatting>
  <conditionalFormatting sqref="C13">
    <cfRule type="expression" dxfId="44" priority="120">
      <formula>O13="Внесено и на Закупки"</formula>
    </cfRule>
  </conditionalFormatting>
  <conditionalFormatting sqref="D13">
    <cfRule type="expression" dxfId="43" priority="119">
      <formula>O13="Внесено и на Закупки"</formula>
    </cfRule>
  </conditionalFormatting>
  <conditionalFormatting sqref="A13">
    <cfRule type="expression" dxfId="42" priority="117">
      <formula>CW13&gt;0</formula>
    </cfRule>
  </conditionalFormatting>
  <conditionalFormatting sqref="A13">
    <cfRule type="expression" dxfId="41" priority="116" stopIfTrue="1">
      <formula>CW13&gt;0</formula>
    </cfRule>
  </conditionalFormatting>
  <conditionalFormatting sqref="B14">
    <cfRule type="expression" dxfId="40" priority="107">
      <formula>O14="Внесено в реестр контрактов"</formula>
    </cfRule>
  </conditionalFormatting>
  <conditionalFormatting sqref="C14">
    <cfRule type="expression" dxfId="39" priority="105">
      <formula>O14="Внесено в реестр контрактов"</formula>
    </cfRule>
  </conditionalFormatting>
  <conditionalFormatting sqref="D14">
    <cfRule type="expression" dxfId="38" priority="104">
      <formula>O14="Внесено в реестр контрактов"</formula>
    </cfRule>
  </conditionalFormatting>
  <conditionalFormatting sqref="B14">
    <cfRule type="expression" dxfId="37" priority="100">
      <formula>O14="Внесено и на Закупки"</formula>
    </cfRule>
  </conditionalFormatting>
  <conditionalFormatting sqref="C14">
    <cfRule type="expression" dxfId="36" priority="98">
      <formula>O14="Внесено и на Закупки"</formula>
    </cfRule>
  </conditionalFormatting>
  <conditionalFormatting sqref="D14">
    <cfRule type="expression" dxfId="35" priority="97">
      <formula>O14="Внесено и на Закупки"</formula>
    </cfRule>
  </conditionalFormatting>
  <conditionalFormatting sqref="A14">
    <cfRule type="expression" dxfId="34" priority="95">
      <formula>CW14&gt;0</formula>
    </cfRule>
  </conditionalFormatting>
  <conditionalFormatting sqref="B15">
    <cfRule type="expression" dxfId="33" priority="86">
      <formula>O15="Внесено в реестр контрактов"</formula>
    </cfRule>
  </conditionalFormatting>
  <conditionalFormatting sqref="C15">
    <cfRule type="expression" dxfId="32" priority="84">
      <formula>O15="Внесено в реестр контрактов"</formula>
    </cfRule>
  </conditionalFormatting>
  <conditionalFormatting sqref="D15">
    <cfRule type="expression" dxfId="31" priority="83">
      <formula>O15="Внесено в реестр контрактов"</formula>
    </cfRule>
  </conditionalFormatting>
  <conditionalFormatting sqref="B15">
    <cfRule type="expression" dxfId="30" priority="79">
      <formula>O15="Внесено и на Закупки"</formula>
    </cfRule>
  </conditionalFormatting>
  <conditionalFormatting sqref="C15">
    <cfRule type="expression" dxfId="29" priority="77">
      <formula>O15="Внесено и на Закупки"</formula>
    </cfRule>
  </conditionalFormatting>
  <conditionalFormatting sqref="D15">
    <cfRule type="expression" dxfId="28" priority="76">
      <formula>O15="Внесено и на Закупки"</formula>
    </cfRule>
  </conditionalFormatting>
  <conditionalFormatting sqref="A15">
    <cfRule type="expression" dxfId="27" priority="74">
      <formula>CW15&gt;0</formula>
    </cfRule>
  </conditionalFormatting>
  <conditionalFormatting sqref="B16">
    <cfRule type="expression" dxfId="26" priority="65">
      <formula>O16="Внесено в реестр контрактов"</formula>
    </cfRule>
  </conditionalFormatting>
  <conditionalFormatting sqref="C16">
    <cfRule type="expression" dxfId="25" priority="63">
      <formula>O16="Внесено в реестр контрактов"</formula>
    </cfRule>
  </conditionalFormatting>
  <conditionalFormatting sqref="D16">
    <cfRule type="expression" dxfId="24" priority="62">
      <formula>O16="Внесено в реестр контрактов"</formula>
    </cfRule>
  </conditionalFormatting>
  <conditionalFormatting sqref="B16">
    <cfRule type="expression" dxfId="23" priority="58">
      <formula>O16="Внесено и на Закупки"</formula>
    </cfRule>
  </conditionalFormatting>
  <conditionalFormatting sqref="C16">
    <cfRule type="expression" dxfId="22" priority="56">
      <formula>O16="Внесено и на Закупки"</formula>
    </cfRule>
  </conditionalFormatting>
  <conditionalFormatting sqref="D16">
    <cfRule type="expression" dxfId="21" priority="55">
      <formula>O16="Внесено и на Закупки"</formula>
    </cfRule>
  </conditionalFormatting>
  <conditionalFormatting sqref="A16">
    <cfRule type="expression" dxfId="20" priority="53">
      <formula>CW16&gt;0</formula>
    </cfRule>
  </conditionalFormatting>
  <conditionalFormatting sqref="B17:B18">
    <cfRule type="expression" dxfId="19" priority="44">
      <formula>O17="Внесено в реестр контрактов"</formula>
    </cfRule>
  </conditionalFormatting>
  <conditionalFormatting sqref="C17:C18">
    <cfRule type="expression" dxfId="18" priority="42">
      <formula>O17="Внесено в реестр контрактов"</formula>
    </cfRule>
  </conditionalFormatting>
  <conditionalFormatting sqref="D17:D18">
    <cfRule type="expression" dxfId="17" priority="41">
      <formula>O17="Внесено в реестр контрактов"</formula>
    </cfRule>
  </conditionalFormatting>
  <conditionalFormatting sqref="B17:B18">
    <cfRule type="expression" dxfId="16" priority="37">
      <formula>O17="Внесено и на Закупки"</formula>
    </cfRule>
  </conditionalFormatting>
  <conditionalFormatting sqref="C17:C18">
    <cfRule type="expression" dxfId="15" priority="35">
      <formula>O17="Внесено и на Закупки"</formula>
    </cfRule>
  </conditionalFormatting>
  <conditionalFormatting sqref="D17:D18">
    <cfRule type="expression" dxfId="14" priority="34">
      <formula>O17="Внесено и на Закупки"</formula>
    </cfRule>
  </conditionalFormatting>
  <conditionalFormatting sqref="A17:A18">
    <cfRule type="expression" dxfId="13" priority="32">
      <formula>CW17&gt;0</formula>
    </cfRule>
  </conditionalFormatting>
  <conditionalFormatting sqref="B19">
    <cfRule type="expression" dxfId="12" priority="23">
      <formula>O19="Внесено в реестр контрактов"</formula>
    </cfRule>
  </conditionalFormatting>
  <conditionalFormatting sqref="C19">
    <cfRule type="expression" dxfId="11" priority="21">
      <formula>O19="Внесено в реестр контрактов"</formula>
    </cfRule>
  </conditionalFormatting>
  <conditionalFormatting sqref="D19">
    <cfRule type="expression" dxfId="10" priority="20">
      <formula>O19="Внесено в реестр контрактов"</formula>
    </cfRule>
  </conditionalFormatting>
  <conditionalFormatting sqref="B19">
    <cfRule type="expression" dxfId="9" priority="16">
      <formula>O19="Внесено и на Закупки"</formula>
    </cfRule>
  </conditionalFormatting>
  <conditionalFormatting sqref="C19">
    <cfRule type="expression" dxfId="8" priority="14">
      <formula>O19="Внесено и на Закупки"</formula>
    </cfRule>
  </conditionalFormatting>
  <conditionalFormatting sqref="D19">
    <cfRule type="expression" dxfId="7" priority="13">
      <formula>O19="Внесено и на Закупки"</formula>
    </cfRule>
  </conditionalFormatting>
  <conditionalFormatting sqref="A19">
    <cfRule type="expression" dxfId="6" priority="11">
      <formula>CW19&gt;0</formula>
    </cfRule>
  </conditionalFormatting>
  <conditionalFormatting sqref="D20:D29">
    <cfRule type="expression" dxfId="5" priority="9">
      <formula>#REF!="Внесено в реестр контрактов"</formula>
    </cfRule>
  </conditionalFormatting>
  <conditionalFormatting sqref="D20:D29">
    <cfRule type="expression" dxfId="4" priority="10">
      <formula>#REF!="Внесено и на Закупки"</formula>
    </cfRule>
  </conditionalFormatting>
  <conditionalFormatting sqref="A83">
    <cfRule type="expression" dxfId="3" priority="8" stopIfTrue="1">
      <formula>CW83&gt;0</formula>
    </cfRule>
  </conditionalFormatting>
  <conditionalFormatting sqref="A82">
    <cfRule type="expression" dxfId="2" priority="7" stopIfTrue="1">
      <formula>CW82&gt;0</formula>
    </cfRule>
  </conditionalFormatting>
  <conditionalFormatting sqref="C152">
    <cfRule type="expression" dxfId="1" priority="2">
      <formula>O152="Внесено в реестр контрактов"</formula>
    </cfRule>
  </conditionalFormatting>
  <conditionalFormatting sqref="C152">
    <cfRule type="expression" dxfId="0" priority="1">
      <formula>O152="Внесено и на Закупки"</formula>
    </cfRule>
  </conditionalFormatting>
  <dataValidations count="1">
    <dataValidation type="list" allowBlank="1" showInputMessage="1" showErrorMessage="1" sqref="A2:A201">
      <formula1>$W$13:$W$16</formula1>
    </dataValidation>
  </dataValidation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Лист1</vt:lpstr>
    </vt:vector>
  </TitlesOfParts>
  <Company/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Алексей Городиский</dc:creator>
  <cp:lastModifiedBy>Алексей Городиский</cp:lastModifiedBy>
  <dcterms:created xsi:type="dcterms:W3CDTF">2019-08-14T18:41:20Z</dcterms:created>
  <dcterms:modified xsi:type="dcterms:W3CDTF">2019-08-14T18:47:18Z</dcterms:modified>
</cp:coreProperties>
</file>