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48" windowWidth="15600" windowHeight="11388" activeTab="4"/>
  </bookViews>
  <sheets>
    <sheet name="Стр.01" sheetId="1" r:id="rId1"/>
    <sheet name="Стр.02" sheetId="2" r:id="rId2"/>
    <sheet name="Стр.03" sheetId="3" r:id="rId3"/>
    <sheet name="Стр.04" sheetId="4" r:id="rId4"/>
    <sheet name="Стр.06_08" sheetId="6" r:id="rId5"/>
    <sheet name="Стр.09" sheetId="7" r:id="rId6"/>
    <sheet name="Стр.10" sheetId="8" r:id="rId7"/>
    <sheet name="Стр.11_12" sheetId="9" r:id="rId8"/>
  </sheets>
  <calcPr calcId="145621" iterate="1"/>
</workbook>
</file>

<file path=xl/calcChain.xml><?xml version="1.0" encoding="utf-8"?>
<calcChain xmlns="http://schemas.openxmlformats.org/spreadsheetml/2006/main">
  <c r="E8" i="4" l="1"/>
  <c r="D6" i="8" l="1"/>
  <c r="D7" i="8"/>
  <c r="M11" i="9" l="1"/>
  <c r="M8" i="9" s="1"/>
  <c r="M30" i="9"/>
  <c r="M6" i="9" l="1"/>
  <c r="D8" i="8"/>
  <c r="D9" i="8"/>
  <c r="D17" i="8"/>
  <c r="D18" i="8"/>
  <c r="D20" i="8"/>
  <c r="D21" i="8"/>
  <c r="D22" i="8"/>
  <c r="D23" i="8"/>
  <c r="D24" i="8"/>
  <c r="D8" i="7" l="1"/>
  <c r="E9" i="7"/>
  <c r="F9" i="7"/>
  <c r="G9" i="7"/>
  <c r="H9" i="7"/>
  <c r="H6" i="7" s="1"/>
  <c r="I9" i="7"/>
  <c r="J9" i="7"/>
  <c r="D11" i="7"/>
  <c r="D12" i="7"/>
  <c r="D13" i="7"/>
  <c r="D14" i="7"/>
  <c r="D15" i="7"/>
  <c r="D16" i="7"/>
  <c r="D17" i="7"/>
  <c r="D18" i="7"/>
  <c r="E19" i="7"/>
  <c r="F19" i="7"/>
  <c r="G19" i="7"/>
  <c r="H19" i="7"/>
  <c r="I19" i="7"/>
  <c r="J19" i="7"/>
  <c r="D20" i="7"/>
  <c r="D22" i="7"/>
  <c r="D23" i="7"/>
  <c r="D24" i="7"/>
  <c r="J6" i="7" l="1"/>
  <c r="I6" i="7"/>
  <c r="F6" i="7"/>
  <c r="E6" i="7"/>
  <c r="D9" i="7"/>
  <c r="G6" i="7"/>
  <c r="D19" i="7"/>
  <c r="E10" i="6"/>
  <c r="F10" i="6"/>
  <c r="F8" i="6" s="1"/>
  <c r="F7" i="6" s="1"/>
  <c r="G10" i="6"/>
  <c r="H10" i="6"/>
  <c r="H8" i="6" s="1"/>
  <c r="H7" i="6" s="1"/>
  <c r="I10" i="6"/>
  <c r="J10" i="6"/>
  <c r="J8" i="6" s="1"/>
  <c r="J7" i="6" s="1"/>
  <c r="D11" i="6"/>
  <c r="D13" i="6"/>
  <c r="D14" i="6"/>
  <c r="D15" i="6"/>
  <c r="D16" i="6"/>
  <c r="D17" i="6"/>
  <c r="E18" i="6"/>
  <c r="E8" i="6" s="1"/>
  <c r="E7" i="6" s="1"/>
  <c r="F18" i="6"/>
  <c r="G18" i="6"/>
  <c r="G8" i="6" s="1"/>
  <c r="G7" i="6" s="1"/>
  <c r="H18" i="6"/>
  <c r="I18" i="6"/>
  <c r="I8" i="6" s="1"/>
  <c r="I7" i="6" s="1"/>
  <c r="J18" i="6"/>
  <c r="D19" i="6"/>
  <c r="D21" i="6"/>
  <c r="D22" i="6"/>
  <c r="D23" i="6"/>
  <c r="D24" i="6"/>
  <c r="D25" i="6"/>
  <c r="D26" i="6"/>
  <c r="D27" i="6"/>
  <c r="E29" i="6"/>
  <c r="F29" i="6"/>
  <c r="G29" i="6"/>
  <c r="H29" i="6"/>
  <c r="I29" i="6"/>
  <c r="J29" i="6"/>
  <c r="D30" i="6"/>
  <c r="D32" i="6"/>
  <c r="D33" i="6"/>
  <c r="G43" i="6"/>
  <c r="I43" i="6"/>
  <c r="G52" i="6"/>
  <c r="I52" i="6"/>
  <c r="I42" i="6" s="1"/>
  <c r="D6" i="7" l="1"/>
  <c r="G42" i="6"/>
  <c r="D10" i="6"/>
  <c r="D8" i="6" s="1"/>
  <c r="D7" i="6" s="1"/>
  <c r="D18" i="6"/>
  <c r="D29" i="6"/>
  <c r="D8" i="4" l="1"/>
  <c r="F8" i="4"/>
  <c r="H8" i="4"/>
  <c r="J8" i="4"/>
  <c r="L8" i="4"/>
  <c r="D9" i="3" l="1"/>
  <c r="E9" i="3"/>
  <c r="F9" i="3"/>
  <c r="G9" i="3"/>
  <c r="H9" i="3"/>
  <c r="I9" i="3"/>
  <c r="D20" i="3"/>
  <c r="E20" i="3"/>
  <c r="F20" i="3"/>
  <c r="F8" i="3" s="1"/>
  <c r="G20" i="3"/>
  <c r="H20" i="3"/>
  <c r="I20" i="3"/>
  <c r="D29" i="3"/>
  <c r="E29" i="3"/>
  <c r="F29" i="3"/>
  <c r="G29" i="3"/>
  <c r="H29" i="3"/>
  <c r="I29" i="3"/>
  <c r="G8" i="3" l="1"/>
  <c r="I8" i="3"/>
  <c r="E8" i="3"/>
  <c r="H8" i="3"/>
  <c r="D8" i="3"/>
  <c r="E8" i="2"/>
  <c r="F8" i="2"/>
  <c r="G8" i="2"/>
  <c r="H8" i="2"/>
  <c r="I8" i="2"/>
  <c r="D9" i="2"/>
  <c r="D11" i="2"/>
  <c r="D12" i="2"/>
  <c r="D13" i="2"/>
  <c r="D28" i="2"/>
  <c r="G28" i="2"/>
  <c r="D8" i="2" l="1"/>
</calcChain>
</file>

<file path=xl/sharedStrings.xml><?xml version="1.0" encoding="utf-8"?>
<sst xmlns="http://schemas.openxmlformats.org/spreadsheetml/2006/main" count="456" uniqueCount="377">
  <si>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</si>
  <si>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</si>
  <si>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</si>
  <si>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 ВЫПОЛНЕНИИ НАУЧНЫХ ИССЛЕДОВАНИЙ И РАЗРАБОТОК</t>
  </si>
  <si>
    <t>за 20</t>
  </si>
  <si>
    <t xml:space="preserve"> г.</t>
  </si>
  <si>
    <t>Предоставляют:</t>
  </si>
  <si>
    <t>Сроки предоставления</t>
  </si>
  <si>
    <t>Форма № 2-наука</t>
  </si>
  <si>
    <t>юридические лица (кроме субъектов малого предпринимательства), выполняющие</t>
  </si>
  <si>
    <t>2 апреля
после отчетного периода</t>
  </si>
  <si>
    <t>научные исследования и разработки:</t>
  </si>
  <si>
    <t xml:space="preserve">от </t>
  </si>
  <si>
    <t>№</t>
  </si>
  <si>
    <t>Годовая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</si>
  <si>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</si>
  <si>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</si>
  <si>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</si>
  <si>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</si>
  <si>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
организации по ОКПО</t>
  </si>
  <si>
    <t>0604011</t>
  </si>
  <si>
    <t>107564, г. Москва, Яузская аллея, д. 2</t>
  </si>
  <si>
    <t>Федеральное государственное бюджетное научное учреждение «Центральный научно-исследовательский институт туберкулеза»</t>
  </si>
  <si>
    <t>01897251</t>
  </si>
  <si>
    <t>01</t>
  </si>
  <si>
    <t>прочие</t>
  </si>
  <si>
    <t>вспомогательный персонал</t>
  </si>
  <si>
    <t>техники</t>
  </si>
  <si>
    <t xml:space="preserve">   исследователи</t>
  </si>
  <si>
    <t>в том числе:</t>
  </si>
  <si>
    <t>Всего (сумма строк 202 - 205)</t>
  </si>
  <si>
    <t>Число человеко-дней, отработанных 
за отчетный год</t>
  </si>
  <si>
    <t>Численность работников, 
человек</t>
  </si>
  <si>
    <t>№ 
строки</t>
  </si>
  <si>
    <t>Коды по ОКЕИ: человек - 792; человеко-день - 540</t>
  </si>
  <si>
    <t>2. Численность совместителей и лиц, выполнявших работу по договорам гражданско-правового характера</t>
  </si>
  <si>
    <t>Из строки 102 графы 3 численность исследователей, выполнявших научные исследования и разработки (без совместителей и лиц, выполнявших работу по договорам гражданско-правового характера), связанные с нанотехнологиями</t>
  </si>
  <si>
    <t>Среднесписочная численность работников, выполнявших научные исследования и разработки (без совместителей и лиц, выполнявших работу по договорам гражданско-правового характера)</t>
  </si>
  <si>
    <t>Всего</t>
  </si>
  <si>
    <t>Код по ОКЕИ: человек - 792</t>
  </si>
  <si>
    <t>Справка 1.</t>
  </si>
  <si>
    <t>х</t>
  </si>
  <si>
    <t>Численность работников, выполнявших 
научные исследования и разработки 
(без совместителей и лиц, 
выполнявших работу по договорам 
гражданско-правового характера) 
(сумма строк 102 - 105)</t>
  </si>
  <si>
    <t>кандидата
наук</t>
  </si>
  <si>
    <t>доктора
наук</t>
  </si>
  <si>
    <t>прочее</t>
  </si>
  <si>
    <t>среднее профессиональ-ное</t>
  </si>
  <si>
    <t>из них имеют ученую степень</t>
  </si>
  <si>
    <t>высшее</t>
  </si>
  <si>
    <t>в том числе имеют образование</t>
  </si>
  <si>
    <t>Всего
(сумма
гр. 4, 7, 8)</t>
  </si>
  <si>
    <t>1. Численность работников, выполнявших научные исследования и разработки, на конец отчетного года</t>
  </si>
  <si>
    <t>Раздел I. Персонал, занятый научными исследованиями и разработками</t>
  </si>
  <si>
    <t>документальная информация</t>
  </si>
  <si>
    <t>культурология</t>
  </si>
  <si>
    <t>искусствоведение, теория и история 
архитектуры, реставрация и реконструкция историко-архитектурного наследия</t>
  </si>
  <si>
    <t>филологические науки</t>
  </si>
  <si>
    <t>философские науки</t>
  </si>
  <si>
    <t>исторические науки и археология</t>
  </si>
  <si>
    <t>Гуманитарные науки (сумма строк 320 - 325)</t>
  </si>
  <si>
    <t>другие общественные науки</t>
  </si>
  <si>
    <t>политология</t>
  </si>
  <si>
    <t>социологические науки</t>
  </si>
  <si>
    <t>психологические науки (кроме 
психофизиологии)</t>
  </si>
  <si>
    <t>педагогические науки</t>
  </si>
  <si>
    <t>юридические науки</t>
  </si>
  <si>
    <t>экономические науки (кроме экономики 
сельского хозяйства)</t>
  </si>
  <si>
    <t>Общественные науки (сумма строк 312 - 318)</t>
  </si>
  <si>
    <t>Сельскохозяйственные науки</t>
  </si>
  <si>
    <t>Медицинские науки</t>
  </si>
  <si>
    <t>Технические науки</t>
  </si>
  <si>
    <t>науки о Земле (кроме экономической, 
социальной, политической и 
рекреационной географии)</t>
  </si>
  <si>
    <t>биологические науки, психофизиология</t>
  </si>
  <si>
    <t>химические науки, фармацевтическая 
химия, фармакогнозия</t>
  </si>
  <si>
    <t>физика, астрономия</t>
  </si>
  <si>
    <t>математика, механика</t>
  </si>
  <si>
    <t>Естественные науки (сумма строк 303 - 307)</t>
  </si>
  <si>
    <t>в том числе по областям науки:</t>
  </si>
  <si>
    <t>Всего (сумма строк 302, 308 - 311, 319)</t>
  </si>
  <si>
    <t>из них 
женщины</t>
  </si>
  <si>
    <t>всего</t>
  </si>
  <si>
    <t>кандидата наук</t>
  </si>
  <si>
    <t>доктора наук</t>
  </si>
  <si>
    <t>из них
женщины</t>
  </si>
  <si>
    <t>Численность исследователей</t>
  </si>
  <si>
    <t>№
строки</t>
  </si>
  <si>
    <t>(без совместителей и лиц, выполнявших работу по договорам гражданско-правового характера)</t>
  </si>
  <si>
    <t>3. Распределение исследователей по областям науки</t>
  </si>
  <si>
    <t>из них в возрасте до 39 лет</t>
  </si>
  <si>
    <t>Численность исследователей, направленных на работу (стажировку) в зарубежные организации</t>
  </si>
  <si>
    <t>в университеты</t>
  </si>
  <si>
    <t>в научные организации</t>
  </si>
  <si>
    <t>из них</t>
  </si>
  <si>
    <t>Справка 2.</t>
  </si>
  <si>
    <t>70 и более</t>
  </si>
  <si>
    <t>60 - 69 лет</t>
  </si>
  <si>
    <t>55 - 59 лет</t>
  </si>
  <si>
    <t>50 - 54 лет</t>
  </si>
  <si>
    <t>45 - 49 лет</t>
  </si>
  <si>
    <t>40 - 44 лет</t>
  </si>
  <si>
    <t>35 - 39 лет</t>
  </si>
  <si>
    <t>30 - 34 лет</t>
  </si>
  <si>
    <t>до 29 лет включительно</t>
  </si>
  <si>
    <t xml:space="preserve">в том числе в возрасте (полных лет): </t>
  </si>
  <si>
    <t>Всего (сумма строк 402 - 410)</t>
  </si>
  <si>
    <t>4. Распределение исследователей по возрасту</t>
  </si>
  <si>
    <t>542</t>
  </si>
  <si>
    <t>Из строки 541 из них выполнено по заказам организаций добывающих, обрабатывающих производств; по производству и распределению электроэнергии, газа и воды</t>
  </si>
  <si>
    <t>541</t>
  </si>
  <si>
    <t>Из строки 503 графы 3 внутренние текущие затраты на научные исследования и разработки по созданию новых и совершенствованию существующих продуктов и технологических процессов</t>
  </si>
  <si>
    <t>540</t>
  </si>
  <si>
    <t>Из строки 502 графы 3 внутренние затраты на научные исследования и разработки, связанные с нанотехнологиями</t>
  </si>
  <si>
    <t>Код ОКЕИ: тысяча рублей - 384 (с одним десятичным знаком)</t>
  </si>
  <si>
    <t>Справка 7.</t>
  </si>
  <si>
    <t>539</t>
  </si>
  <si>
    <t>Стоимость машин и оборудования в возрасте до 5 лет</t>
  </si>
  <si>
    <t>Справочно:</t>
  </si>
  <si>
    <t>538</t>
  </si>
  <si>
    <t>из них стоимость машин и оборудования</t>
  </si>
  <si>
    <t>537</t>
  </si>
  <si>
    <t>Среднегодовая полная учетная стоимость основных фондов (средств) - всего</t>
  </si>
  <si>
    <t>За отчетный год</t>
  </si>
  <si>
    <t>За предыдущий год</t>
  </si>
  <si>
    <t>Справка 6. Среднегодовая полная учетная стоимость основных фондов (средств)</t>
  </si>
  <si>
    <t>Код по ОКЕИ: единица - 642</t>
  </si>
  <si>
    <t>(единиц)</t>
  </si>
  <si>
    <t>(536)</t>
  </si>
  <si>
    <t xml:space="preserve">Число хозяйственных обществ, созданных в соответствии с Федеральным законом от 02.08.2009 № 217-ФЗ </t>
  </si>
  <si>
    <t>Справка 5.</t>
  </si>
  <si>
    <t>другие работы, услуги</t>
  </si>
  <si>
    <t>прочие товары, работы, услуги</t>
  </si>
  <si>
    <t>по разработкам сторонних организаций, образовательных организаций высшего образования</t>
  </si>
  <si>
    <t>по собственным разработкам организации, включая совместные разработки со сторонними организациями, предприятиями</t>
  </si>
  <si>
    <t>товары, работы, услуги производственного характера (532, 533, 534)</t>
  </si>
  <si>
    <t>образовательные услуги</t>
  </si>
  <si>
    <t>из них услуги центра коллективного пользования научным оборудованием, сформированного на базе научной организации</t>
  </si>
  <si>
    <t>научно-технические услуги</t>
  </si>
  <si>
    <t>из них оканчивающиеся изготовлением, предварительными и приемочными испытаниями опытного образца (опытной партии)</t>
  </si>
  <si>
    <t>разработки</t>
  </si>
  <si>
    <t>фундаментальные и прикладные исследования</t>
  </si>
  <si>
    <t>исследования и разработки (сумма строк 525, 526)</t>
  </si>
  <si>
    <t>Выполнено работ, услуг, произведено товаров за отчетный год (без НДС, акцизов и других аналогичных платежей) - всего (сумма строк 524, 528, 530, 531, 535)</t>
  </si>
  <si>
    <t>из них
собственными силами</t>
  </si>
  <si>
    <t>Код по ОКЕИ: тысяча рублей - 384 (с одним десятичным знаком)</t>
  </si>
  <si>
    <t>Справка 4. Выполненный объем отдельных видов работ и услуг</t>
  </si>
  <si>
    <t xml:space="preserve"> тыс. руб.</t>
  </si>
  <si>
    <t>(522)</t>
  </si>
  <si>
    <t>прикладные исследования</t>
  </si>
  <si>
    <t>фундаментальные исследования</t>
  </si>
  <si>
    <t>Внутренние текущие затраты на научные исследования и разработки по видам работ
 (сумма строк 519 - 521 равна строке 503)</t>
  </si>
  <si>
    <t>Внешние затраты на научные исследования и разработки</t>
  </si>
  <si>
    <t>прочие капитальные затраты</t>
  </si>
  <si>
    <t>из них программы для ЭВМ</t>
  </si>
  <si>
    <t>объекты, относящиеся к интеллектуальной собственности и продуктам интеллектуальной деятельности</t>
  </si>
  <si>
    <t>из них информационное, компьютерное и телекоммуникационное оборудование</t>
  </si>
  <si>
    <t>оборудование</t>
  </si>
  <si>
    <t>здания</t>
  </si>
  <si>
    <t>земельные участки</t>
  </si>
  <si>
    <t xml:space="preserve">в том числе: </t>
  </si>
  <si>
    <t>Капитальные затраты на научные исследования и 
разработки (сумма строк 511, 512, 513, 515, 517)</t>
  </si>
  <si>
    <t>прочие текущие затраты</t>
  </si>
  <si>
    <t>другие материальные затраты</t>
  </si>
  <si>
    <t>затраты на оборудование</t>
  </si>
  <si>
    <t>страховые взносы на ОПС, ОМС, ОСС</t>
  </si>
  <si>
    <t>из них работникам, выполнявшим  
научные исследования и разработки (без 
совместителей и лиц, выполнявших работу 
по договорам гражданско-правового характера)
и учтенным по строке 101 в графе 3</t>
  </si>
  <si>
    <t>затраты на оплату труда</t>
  </si>
  <si>
    <t>Внутренние текущие затраты на научные 
исследования и разработки (без амортизации) 
(сумма строк 504, 506, 507, 508, 509)</t>
  </si>
  <si>
    <t>Внутренние затраты на научные исследования 
и разработки - всего (сумма строк 503, 510)</t>
  </si>
  <si>
    <t>Затраты на научные исследования и разработки - 
всего (сумма строк 502, 518)</t>
  </si>
  <si>
    <t>гуманитарные</t>
  </si>
  <si>
    <t>общественные</t>
  </si>
  <si>
    <t>сельскохо-зяйственные</t>
  </si>
  <si>
    <t>медицинские</t>
  </si>
  <si>
    <t>технические</t>
  </si>
  <si>
    <t>естественные</t>
  </si>
  <si>
    <t>Всего 
(сумма 
граф 4 - 9)</t>
  </si>
  <si>
    <t>5. Затраты на научные исследования и разработки</t>
  </si>
  <si>
    <t>Раздел II. Затраты на научные исследования и разработки в отчетном году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</si>
  <si>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</si>
  <si>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</si>
  <si>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</si>
  <si>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</si>
  <si>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</si>
  <si>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</si>
  <si>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</si>
  <si>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</si>
  <si>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</si>
  <si>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</si>
  <si>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</si>
  <si>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</si>
  <si>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</si>
  <si>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 xml:space="preserve">Справка 3. Амортизационные отчисления на основные фонды (средства) за отчетный год </t>
  </si>
  <si>
    <t>прочих зарубежных организаций 
(организаций образования, фондов, некоммерческих организаций)</t>
  </si>
  <si>
    <t>организаций предпринимательского сектора зарубежных стран</t>
  </si>
  <si>
    <t>государственных организаций зарубежных стран</t>
  </si>
  <si>
    <t>международных организаций</t>
  </si>
  <si>
    <t xml:space="preserve">в том числе средства: </t>
  </si>
  <si>
    <t>средства иностранных источников 
(сумма строк 613 - 616)</t>
  </si>
  <si>
    <t>средства частных некоммерческих организаций</t>
  </si>
  <si>
    <t>средства организаций сектора высшего образования</t>
  </si>
  <si>
    <t>средства организаций предпринимательского сектора</t>
  </si>
  <si>
    <t>средства организаций государственного сектора (кроме учтенных по строкам 602 - 607)</t>
  </si>
  <si>
    <t>средства фондов поддержки научной,
научно-технической и инновационной
деятельности (кроме учтенных по строкам 604, 605)</t>
  </si>
  <si>
    <t>бюджетные ассигнования на содержание образовательной организации высшего образования (сектор высшего образования)</t>
  </si>
  <si>
    <t>бюджетов субъектов Российской Федерации 
и местных бюджетов</t>
  </si>
  <si>
    <t>федерального бюджета</t>
  </si>
  <si>
    <t>средства бюджетов всех уровней
(сумма строк 604, 605)</t>
  </si>
  <si>
    <t>собственные средства</t>
  </si>
  <si>
    <t>в том числе по источникам финансирования:</t>
  </si>
  <si>
    <t>Внутренние затраты на научные исследования 
и разработки 
(сумма строк 602, 603, 606 - 612 равна строке 502)</t>
  </si>
  <si>
    <t>№ строки</t>
  </si>
  <si>
    <t>6. Источники финансирования внутренних затрат на научные исследования и разработки</t>
  </si>
  <si>
    <t>707</t>
  </si>
  <si>
    <t>транспортные и космические системы</t>
  </si>
  <si>
    <t>706</t>
  </si>
  <si>
    <t>энергоэффективность, энергосбережение, ядерная энергетика</t>
  </si>
  <si>
    <t>705</t>
  </si>
  <si>
    <t>рациональное природопользование</t>
  </si>
  <si>
    <t>704</t>
  </si>
  <si>
    <t>науки о жизни</t>
  </si>
  <si>
    <t>703</t>
  </si>
  <si>
    <t>индустрия наносистем</t>
  </si>
  <si>
    <t>информационно-телекоммуникационные системы</t>
  </si>
  <si>
    <t xml:space="preserve">из них: </t>
  </si>
  <si>
    <t>Внутренние затраты на научные исследования и разработки по 
приоритетным направлениям развития науки, технологий 
и техники (из строки 502 гр. 3)</t>
  </si>
  <si>
    <t>прочих 
источников</t>
  </si>
  <si>
    <t>организа- 
ций 
предпри- 
ниматель- 
ского 
сектора</t>
  </si>
  <si>
    <t>организа- 
ций 
государст-
венного 
сектора</t>
  </si>
  <si>
    <t>собствен- 
ных 
средств</t>
  </si>
  <si>
    <t>из них 
федераль- 
ного 
бюджета</t>
  </si>
  <si>
    <t>бюджетов 
всех 
уровней</t>
  </si>
  <si>
    <t>в том числе финансируемые за счет средств:</t>
  </si>
  <si>
    <t>Всего 
(сумма 
граф 4,
6 - 9)</t>
  </si>
  <si>
    <t>7. Внутренние затраты на научные исследования и разработки по приоритетным направлениям развития науки, технологий и техники</t>
  </si>
  <si>
    <t>другие виды конкурсного финансирования</t>
  </si>
  <si>
    <t>гранты фондов поддержки научной, научно-технической и инновационной деятельности</t>
  </si>
  <si>
    <t>субсидии бюджета на выполнение научно-исследовательских 
и/или опытно-конструкторских работ
(кроме учтенных по строке 617)</t>
  </si>
  <si>
    <t>Из внутренних затрат на научные исследования и разработки 
(из строки 601 гр. 3) 
субсидии бюджета на финансовое обеспечение выполнения государственного задания в сфере научной (научно-исследовательской) деятельности</t>
  </si>
  <si>
    <t>из них
федерального бюджета</t>
  </si>
  <si>
    <t>бюджетов 
всех уровней</t>
  </si>
  <si>
    <t>Всего
(сумма
граф 4, 6)</t>
  </si>
  <si>
    <t>Справка 8. Гранты, субсидии, конкурсное финансирование исследований и разработок</t>
  </si>
  <si>
    <t>617</t>
  </si>
  <si>
    <t>618</t>
  </si>
  <si>
    <t>619</t>
  </si>
  <si>
    <t>620</t>
  </si>
  <si>
    <t>701</t>
  </si>
  <si>
    <t>702</t>
  </si>
  <si>
    <t>(дата составления документа)</t>
  </si>
  <si>
    <t>(номер контактного телефона)</t>
  </si>
  <si>
    <t xml:space="preserve"> год</t>
  </si>
  <si>
    <t>»</t>
  </si>
  <si>
    <t>«</t>
  </si>
  <si>
    <t>E-mail:</t>
  </si>
  <si>
    <t>(подпись)</t>
  </si>
  <si>
    <t>(Ф.И.О.)</t>
  </si>
  <si>
    <t>(должность)</t>
  </si>
  <si>
    <t>Должностное лицо, ответственное за 
предоставление статистической информации 
(лицо, уполномоченное предоставлять 
статистическую информацию от имени 
юридического лица)</t>
  </si>
  <si>
    <t>1300</t>
  </si>
  <si>
    <t>832</t>
  </si>
  <si>
    <t>Другие цели</t>
  </si>
  <si>
    <t>1200</t>
  </si>
  <si>
    <t>831</t>
  </si>
  <si>
    <t>Использование космоса в мирных целях</t>
  </si>
  <si>
    <t>1100</t>
  </si>
  <si>
    <t>830</t>
  </si>
  <si>
    <t>Исследование и использование Земли и атмосферы</t>
  </si>
  <si>
    <t>1000</t>
  </si>
  <si>
    <t>829</t>
  </si>
  <si>
    <t>Общее развитие науки</t>
  </si>
  <si>
    <t>0905</t>
  </si>
  <si>
    <t>828</t>
  </si>
  <si>
    <t>развитие культуры, отдыха, средств массовой информации</t>
  </si>
  <si>
    <t xml:space="preserve">
развитие образования</t>
  </si>
  <si>
    <t>0904</t>
  </si>
  <si>
    <t>827</t>
  </si>
  <si>
    <t xml:space="preserve">из них на: </t>
  </si>
  <si>
    <t>0903</t>
  </si>
  <si>
    <t>826</t>
  </si>
  <si>
    <t>социальное развитие и общественные структуры</t>
  </si>
  <si>
    <t>0902</t>
  </si>
  <si>
    <t>825</t>
  </si>
  <si>
    <t>охрана здоровья населения</t>
  </si>
  <si>
    <t>охрана окружающей среды</t>
  </si>
  <si>
    <t>0901</t>
  </si>
  <si>
    <t>824</t>
  </si>
  <si>
    <t>0900</t>
  </si>
  <si>
    <t>823</t>
  </si>
  <si>
    <t>Социальные цели (сумма строк 824 - 826)</t>
  </si>
  <si>
    <t>0800</t>
  </si>
  <si>
    <t>822</t>
  </si>
  <si>
    <t>Сфера услуг</t>
  </si>
  <si>
    <t>0700</t>
  </si>
  <si>
    <t>821</t>
  </si>
  <si>
    <t>Инфраструктура и планировка городских и сельских населенных пунктов</t>
  </si>
  <si>
    <t>0600</t>
  </si>
  <si>
    <t>820</t>
  </si>
  <si>
    <t>Связь</t>
  </si>
  <si>
    <t>0500</t>
  </si>
  <si>
    <t>819</t>
  </si>
  <si>
    <t>Транспорт</t>
  </si>
  <si>
    <t>0400</t>
  </si>
  <si>
    <t>818</t>
  </si>
  <si>
    <t>Строительство</t>
  </si>
  <si>
    <t>0312</t>
  </si>
  <si>
    <t>817</t>
  </si>
  <si>
    <t>прочие производства</t>
  </si>
  <si>
    <t>0311</t>
  </si>
  <si>
    <t>816</t>
  </si>
  <si>
    <t>производство пищевых продуктов и напитков</t>
  </si>
  <si>
    <t>0310</t>
  </si>
  <si>
    <t>815</t>
  </si>
  <si>
    <t>производство одежды, текстильных и кожаных изделий</t>
  </si>
  <si>
    <t>0309</t>
  </si>
  <si>
    <t>814</t>
  </si>
  <si>
    <t>производство других машин и оборудования</t>
  </si>
  <si>
    <t>0308</t>
  </si>
  <si>
    <t>813</t>
  </si>
  <si>
    <t>производство приборов</t>
  </si>
  <si>
    <t>0307</t>
  </si>
  <si>
    <t>812</t>
  </si>
  <si>
    <t>производство электрических машин и электрооборудования</t>
  </si>
  <si>
    <t>0306</t>
  </si>
  <si>
    <t>811</t>
  </si>
  <si>
    <t>разработка средств программного обеспечения</t>
  </si>
  <si>
    <t>0305</t>
  </si>
  <si>
    <t>810</t>
  </si>
  <si>
    <t>производство электронного оборудования, его компонентов, аппаратуры для радио, телевидения 
и связи, офисного оборудования</t>
  </si>
  <si>
    <t>0304</t>
  </si>
  <si>
    <t>809</t>
  </si>
  <si>
    <t>производство автомобилей и прочих транспортных средств</t>
  </si>
  <si>
    <t>0303</t>
  </si>
  <si>
    <t>808</t>
  </si>
  <si>
    <t>химическое производство</t>
  </si>
  <si>
    <t>0302</t>
  </si>
  <si>
    <t>807</t>
  </si>
  <si>
    <t>добыча и переработка неэнергетических минералов</t>
  </si>
  <si>
    <t>повышение экономической эффективности и технологического уровня промышленного 
производства</t>
  </si>
  <si>
    <t>0301</t>
  </si>
  <si>
    <t>806</t>
  </si>
  <si>
    <t>0300</t>
  </si>
  <si>
    <t>805</t>
  </si>
  <si>
    <t>Промышленное производство (сумма строк 806 - 817)</t>
  </si>
  <si>
    <t>0200</t>
  </si>
  <si>
    <t>804</t>
  </si>
  <si>
    <t>Производство, распределение и рациональное использование энергии</t>
  </si>
  <si>
    <t>0100</t>
  </si>
  <si>
    <t>803</t>
  </si>
  <si>
    <t>Сельское хозяйство, лесоводство, рыболовство</t>
  </si>
  <si>
    <t>2222</t>
  </si>
  <si>
    <t>802</t>
  </si>
  <si>
    <t>Развитие экономики (сумма строк 803 - 805, 818 - 822)</t>
  </si>
  <si>
    <t>в том числе по социально-экономическим целям:</t>
  </si>
  <si>
    <t>0000</t>
  </si>
  <si>
    <t>801</t>
  </si>
  <si>
    <t>Внутренние затраты на научные исследования и разработки - всего (равны строке 502 и 601 по гр. 3) 
(сумма строк 802, 823, 829 - 832)</t>
  </si>
  <si>
    <t>Код по ЛКСЭЦ</t>
  </si>
  <si>
    <t>8. Внутренние затраты на научные исследования и разработки по социально-экономическим целям</t>
  </si>
  <si>
    <t>Новикова Л.В.</t>
  </si>
  <si>
    <t>Руководитель ФЭС - заместитель директора</t>
  </si>
  <si>
    <t>8 499 785 9140</t>
  </si>
  <si>
    <t>18</t>
  </si>
  <si>
    <t>1</t>
  </si>
  <si>
    <t>2</t>
  </si>
  <si>
    <t>3</t>
  </si>
  <si>
    <t>Приказ Росстата:
Об утверждении формы
от 06.08.2018 № 487
О внесении изменений (при наличии)</t>
  </si>
  <si>
    <t xml:space="preserve"> </t>
  </si>
  <si>
    <t xml:space="preserve">Справочно:
Средства грантов ученым и научным коллективам (физическим лицам), выделенные на выполнение научных исследований и разработок и предоставляемые в распоряжение руководителя проекта через отчитывающуюся организацию
</t>
  </si>
  <si>
    <t>621</t>
  </si>
  <si>
    <t>марта</t>
  </si>
  <si>
    <t>19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</si>
  <si>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             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</si>
  <si>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 - территориальному органу Росстата в субъекте Российской Федерации</t>
  </si>
  <si>
    <t xml:space="preserve">       по установленному им адресу</t>
  </si>
  <si>
    <t>20</t>
  </si>
  <si>
    <t>peocniit@mail.ru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</si>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</sst>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"/>
    <numFmt numFmtId="166" formatCode="_-* #,##0.0\ _₽_-;\-* #,##0.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DDDD"/>
        <bgColor indexed="64"/>
      </patternFill>
    </fill>
  </fills>
  <borders count="49">
    <border>
      <left/>
      <right/>
      <top/>
      <bottom/>
      <diagonal/>
    </border>
    <border>
      <left style="medium">
        <color indexed="0"/>
      </left>
      <right/>
      <top/>
      <bottom style="medium">
        <color indexed="0"/>
      </bottom>
      <diagonal/>
    </border>
    <border>
      <left/>
      <right/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 style="medium">
        <color indexed="64"/>
      </top>
      <bottom style="thin">
        <color indexed="0"/>
      </bottom>
      <diagonal/>
    </border>
    <border>
      <left/>
      <right/>
      <top style="medium">
        <color indexed="64"/>
      </top>
      <bottom style="thin">
        <color indexed="0"/>
      </bottom>
      <diagonal/>
    </border>
    <border>
      <left/>
      <right style="thin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medium">
        <color indexed="64"/>
      </bottom>
      <diagonal/>
    </border>
    <border>
      <left/>
      <right/>
      <top style="thin">
        <color indexed="0"/>
      </top>
      <bottom style="medium">
        <color indexed="64"/>
      </bottom>
      <diagonal/>
    </border>
    <border>
      <left/>
      <right style="thin">
        <color indexed="64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 wrapText="1"/>
    </xf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left"/>
    </xf>
    <xf numFmtId="49" fontId="1" fillId="0" borderId="7" xfId="0" applyNumberFormat="1" applyFont="1" applyFill="1" applyBorder="1" applyAlignment="1" applyProtection="1">
      <alignment horizontal="left"/>
    </xf>
    <xf numFmtId="49" fontId="1" fillId="2" borderId="6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wrapText="1"/>
    </xf>
    <xf numFmtId="49" fontId="1" fillId="0" borderId="6" xfId="0" applyNumberFormat="1" applyFont="1" applyFill="1" applyBorder="1" applyAlignment="1" applyProtection="1">
      <alignment horizontal="center"/>
      <protection locked="0"/>
    </xf>
    <xf numFmtId="49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0" fontId="1" fillId="0" borderId="32" xfId="0" applyNumberFormat="1" applyFont="1" applyFill="1" applyBorder="1" applyAlignment="1" applyProtection="1">
      <alignment horizontal="center"/>
    </xf>
    <xf numFmtId="0" fontId="1" fillId="0" borderId="32" xfId="0" applyNumberFormat="1" applyFont="1" applyFill="1" applyBorder="1" applyAlignment="1" applyProtection="1">
      <alignment horizontal="left" vertical="center" indent="1"/>
    </xf>
    <xf numFmtId="0" fontId="1" fillId="0" borderId="33" xfId="0" applyNumberFormat="1" applyFont="1" applyFill="1" applyBorder="1" applyAlignment="1" applyProtection="1">
      <alignment horizontal="left" vertical="center" wrapText="1"/>
    </xf>
    <xf numFmtId="0" fontId="1" fillId="0" borderId="34" xfId="0" applyNumberFormat="1" applyFont="1" applyFill="1" applyBorder="1" applyAlignment="1" applyProtection="1">
      <alignment horizontal="left" vertical="center"/>
    </xf>
    <xf numFmtId="0" fontId="1" fillId="0" borderId="32" xfId="0" applyNumberFormat="1" applyFont="1" applyFill="1" applyBorder="1" applyAlignment="1" applyProtection="1">
      <alignment horizontal="left" vertical="center"/>
    </xf>
    <xf numFmtId="0" fontId="1" fillId="0" borderId="32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35" xfId="0" applyNumberFormat="1" applyFont="1" applyFill="1" applyBorder="1" applyAlignment="1" applyProtection="1">
      <alignment horizontal="center" vertical="center"/>
    </xf>
    <xf numFmtId="3" fontId="1" fillId="3" borderId="32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horizontal="left" vertical="center" wrapText="1" indent="1"/>
    </xf>
    <xf numFmtId="0" fontId="1" fillId="0" borderId="34" xfId="0" applyNumberFormat="1" applyFont="1" applyFill="1" applyBorder="1" applyAlignment="1" applyProtection="1">
      <alignment horizontal="left" vertical="center" wrapText="1"/>
    </xf>
    <xf numFmtId="3" fontId="1" fillId="3" borderId="34" xfId="0" applyNumberFormat="1" applyFont="1" applyFill="1" applyBorder="1" applyAlignment="1" applyProtection="1">
      <alignment horizontal="center" vertical="center"/>
    </xf>
    <xf numFmtId="3" fontId="1" fillId="3" borderId="23" xfId="0" applyNumberFormat="1" applyFont="1" applyFill="1" applyBorder="1" applyAlignment="1" applyProtection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horizontal="center"/>
    </xf>
    <xf numFmtId="3" fontId="1" fillId="0" borderId="32" xfId="0" applyNumberFormat="1" applyFont="1" applyFill="1" applyBorder="1" applyAlignment="1" applyProtection="1">
      <alignment horizontal="center"/>
      <protection locked="0"/>
    </xf>
    <xf numFmtId="3" fontId="1" fillId="3" borderId="32" xfId="0" applyNumberFormat="1" applyFont="1" applyFill="1" applyBorder="1" applyAlignment="1" applyProtection="1">
      <alignment horizontal="center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32" xfId="0" applyNumberFormat="1" applyFont="1" applyFill="1" applyBorder="1" applyAlignment="1" applyProtection="1">
      <alignment horizontal="left" wrapText="1" indent="3"/>
    </xf>
    <xf numFmtId="0" fontId="1" fillId="0" borderId="32" xfId="0" applyNumberFormat="1" applyFont="1" applyFill="1" applyBorder="1" applyAlignment="1" applyProtection="1">
      <alignment horizontal="left" vertical="center" wrapText="1" indent="3"/>
    </xf>
    <xf numFmtId="3" fontId="1" fillId="0" borderId="33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33" xfId="0" applyNumberFormat="1" applyFont="1" applyFill="1" applyBorder="1" applyAlignment="1" applyProtection="1">
      <alignment horizontal="left" wrapText="1" indent="3"/>
    </xf>
    <xf numFmtId="0" fontId="1" fillId="0" borderId="34" xfId="0" applyNumberFormat="1" applyFont="1" applyFill="1" applyBorder="1" applyAlignment="1" applyProtection="1">
      <alignment horizontal="left" indent="3"/>
    </xf>
    <xf numFmtId="3" fontId="1" fillId="3" borderId="34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34" xfId="0" applyNumberFormat="1" applyFont="1" applyFill="1" applyBorder="1" applyAlignment="1" applyProtection="1">
      <alignment horizontal="left"/>
    </xf>
    <xf numFmtId="0" fontId="1" fillId="0" borderId="33" xfId="0" applyNumberFormat="1" applyFont="1" applyFill="1" applyBorder="1" applyAlignment="1" applyProtection="1">
      <alignment horizontal="left" vertical="center" wrapText="1" indent="3"/>
    </xf>
    <xf numFmtId="0" fontId="1" fillId="0" borderId="32" xfId="0" applyNumberFormat="1" applyFont="1" applyFill="1" applyBorder="1" applyAlignment="1" applyProtection="1">
      <alignment horizontal="left"/>
    </xf>
    <xf numFmtId="3" fontId="1" fillId="0" borderId="34" xfId="0" applyNumberFormat="1" applyFont="1" applyFill="1" applyBorder="1" applyAlignment="1" applyProtection="1">
      <alignment horizontal="center"/>
      <protection locked="0"/>
    </xf>
    <xf numFmtId="0" fontId="1" fillId="0" borderId="33" xfId="0" applyNumberFormat="1" applyFont="1" applyFill="1" applyBorder="1" applyAlignment="1" applyProtection="1">
      <alignment horizontal="left" indent="3"/>
    </xf>
    <xf numFmtId="0" fontId="1" fillId="0" borderId="32" xfId="0" applyNumberFormat="1" applyFont="1" applyFill="1" applyBorder="1" applyAlignment="1" applyProtection="1">
      <alignment horizontal="left" indent="3"/>
    </xf>
    <xf numFmtId="0" fontId="1" fillId="0" borderId="33" xfId="0" applyNumberFormat="1" applyFont="1" applyFill="1" applyBorder="1" applyAlignment="1" applyProtection="1">
      <alignment horizontal="left"/>
    </xf>
    <xf numFmtId="0" fontId="1" fillId="0" borderId="32" xfId="0" applyNumberFormat="1" applyFont="1" applyFill="1" applyBorder="1" applyAlignment="1" applyProtection="1"/>
    <xf numFmtId="0" fontId="1" fillId="0" borderId="32" xfId="0" applyNumberFormat="1" applyFont="1" applyFill="1" applyBorder="1" applyAlignment="1" applyProtection="1">
      <alignment horizontal="center" vertical="top"/>
    </xf>
    <xf numFmtId="0" fontId="1" fillId="0" borderId="32" xfId="0" applyNumberFormat="1" applyFont="1" applyFill="1" applyBorder="1" applyAlignment="1" applyProtection="1">
      <alignment horizontal="center" vertical="top" wrapText="1"/>
    </xf>
    <xf numFmtId="0" fontId="1" fillId="0" borderId="32" xfId="0" applyNumberFormat="1" applyFont="1" applyFill="1" applyBorder="1" applyAlignment="1" applyProtection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/>
    </xf>
    <xf numFmtId="3" fontId="1" fillId="0" borderId="32" xfId="0" applyNumberFormat="1" applyFont="1" applyFill="1" applyBorder="1" applyAlignment="1" applyProtection="1">
      <alignment horizontal="center"/>
      <protection locked="0"/>
    </xf>
    <xf numFmtId="3" fontId="1" fillId="3" borderId="32" xfId="0" applyNumberFormat="1" applyFont="1" applyFill="1" applyBorder="1" applyAlignment="1" applyProtection="1">
      <alignment horizontal="center"/>
    </xf>
    <xf numFmtId="0" fontId="1" fillId="0" borderId="32" xfId="0" applyNumberFormat="1" applyFont="1" applyFill="1" applyBorder="1" applyAlignment="1" applyProtection="1">
      <alignment horizontal="center" vertical="top"/>
    </xf>
    <xf numFmtId="0" fontId="1" fillId="0" borderId="38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32" xfId="0" applyNumberFormat="1" applyFont="1" applyFill="1" applyBorder="1" applyAlignment="1" applyProtection="1">
      <alignment horizontal="left" wrapText="1" indent="2"/>
    </xf>
    <xf numFmtId="0" fontId="1" fillId="0" borderId="32" xfId="0" applyNumberFormat="1" applyFont="1" applyFill="1" applyBorder="1" applyAlignment="1" applyProtection="1">
      <alignment horizontal="left" indent="2"/>
    </xf>
    <xf numFmtId="49" fontId="5" fillId="0" borderId="32" xfId="0" applyNumberFormat="1" applyFont="1" applyBorder="1" applyAlignment="1">
      <alignment horizontal="center" vertical="center" wrapText="1"/>
    </xf>
    <xf numFmtId="0" fontId="5" fillId="0" borderId="0" xfId="0" applyFont="1"/>
    <xf numFmtId="0" fontId="1" fillId="0" borderId="32" xfId="0" applyNumberFormat="1" applyFont="1" applyFill="1" applyBorder="1" applyAlignment="1" applyProtection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top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36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164" fontId="7" fillId="0" borderId="36" xfId="0" applyNumberFormat="1" applyFont="1" applyBorder="1" applyAlignment="1" applyProtection="1">
      <alignment horizontal="center" vertical="center"/>
      <protection locked="0"/>
    </xf>
    <xf numFmtId="164" fontId="1" fillId="0" borderId="32" xfId="0" applyNumberFormat="1" applyFont="1" applyFill="1" applyBorder="1" applyAlignment="1" applyProtection="1">
      <alignment horizontal="center"/>
      <protection locked="0"/>
    </xf>
    <xf numFmtId="164" fontId="1" fillId="3" borderId="32" xfId="0" applyNumberFormat="1" applyFont="1" applyFill="1" applyBorder="1" applyAlignment="1" applyProtection="1">
      <alignment horizontal="center"/>
    </xf>
    <xf numFmtId="0" fontId="1" fillId="0" borderId="34" xfId="0" applyNumberFormat="1" applyFont="1" applyFill="1" applyBorder="1" applyAlignment="1" applyProtection="1">
      <alignment horizontal="left" wrapText="1" indent="3"/>
    </xf>
    <xf numFmtId="0" fontId="1" fillId="0" borderId="32" xfId="0" applyNumberFormat="1" applyFont="1" applyFill="1" applyBorder="1" applyAlignment="1" applyProtection="1">
      <alignment horizontal="left" wrapText="1"/>
    </xf>
    <xf numFmtId="0" fontId="1" fillId="0" borderId="32" xfId="0" applyNumberFormat="1" applyFont="1" applyFill="1" applyBorder="1" applyAlignment="1" applyProtection="1">
      <alignment horizontal="left" wrapText="1" indent="5"/>
    </xf>
    <xf numFmtId="0" fontId="1" fillId="0" borderId="32" xfId="0" applyNumberFormat="1" applyFont="1" applyFill="1" applyBorder="1" applyAlignment="1" applyProtection="1">
      <alignment horizontal="left" wrapText="1" indent="1"/>
    </xf>
    <xf numFmtId="0" fontId="1" fillId="0" borderId="33" xfId="0" applyNumberFormat="1" applyFont="1" applyFill="1" applyBorder="1" applyAlignment="1" applyProtection="1">
      <alignment horizontal="left" wrapText="1" indent="2"/>
    </xf>
    <xf numFmtId="0" fontId="1" fillId="0" borderId="34" xfId="0" applyNumberFormat="1" applyFont="1" applyFill="1" applyBorder="1" applyAlignment="1" applyProtection="1">
      <alignment horizontal="left" wrapText="1" indent="2"/>
    </xf>
    <xf numFmtId="0" fontId="1" fillId="0" borderId="32" xfId="0" applyNumberFormat="1" applyFont="1" applyFill="1" applyBorder="1" applyAlignment="1" applyProtection="1">
      <alignment horizontal="left" wrapText="1" indent="4"/>
    </xf>
    <xf numFmtId="0" fontId="1" fillId="0" borderId="33" xfId="0" applyNumberFormat="1" applyFont="1" applyFill="1" applyBorder="1" applyAlignment="1" applyProtection="1">
      <alignment horizontal="left" wrapText="1" indent="6"/>
    </xf>
    <xf numFmtId="0" fontId="1" fillId="0" borderId="34" xfId="0" applyNumberFormat="1" applyFont="1" applyFill="1" applyBorder="1" applyAlignment="1" applyProtection="1">
      <alignment horizontal="left" wrapText="1" indent="6"/>
    </xf>
    <xf numFmtId="0" fontId="1" fillId="0" borderId="32" xfId="0" applyNumberFormat="1" applyFont="1" applyFill="1" applyBorder="1" applyAlignment="1" applyProtection="1">
      <alignment horizontal="center"/>
    </xf>
    <xf numFmtId="0" fontId="1" fillId="0" borderId="32" xfId="0" applyNumberFormat="1" applyFont="1" applyFill="1" applyBorder="1" applyAlignment="1" applyProtection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top"/>
    </xf>
    <xf numFmtId="0" fontId="1" fillId="0" borderId="32" xfId="0" applyNumberFormat="1" applyFont="1" applyFill="1" applyBorder="1" applyAlignment="1" applyProtection="1">
      <alignment horizontal="left"/>
    </xf>
    <xf numFmtId="164" fontId="1" fillId="3" borderId="32" xfId="0" applyNumberFormat="1" applyFont="1" applyFill="1" applyBorder="1" applyAlignment="1" applyProtection="1">
      <alignment horizontal="center"/>
    </xf>
    <xf numFmtId="164" fontId="1" fillId="0" borderId="32" xfId="0" applyNumberFormat="1" applyFont="1" applyFill="1" applyBorder="1" applyAlignment="1" applyProtection="1">
      <alignment horizontal="center"/>
      <protection locked="0"/>
    </xf>
    <xf numFmtId="0" fontId="1" fillId="0" borderId="32" xfId="0" applyNumberFormat="1" applyFont="1" applyFill="1" applyBorder="1" applyAlignment="1" applyProtection="1">
      <alignment horizontal="left" indent="1"/>
    </xf>
    <xf numFmtId="0" fontId="0" fillId="0" borderId="32" xfId="0" applyBorder="1"/>
    <xf numFmtId="0" fontId="1" fillId="0" borderId="38" xfId="0" applyNumberFormat="1" applyFont="1" applyFill="1" applyBorder="1" applyAlignment="1" applyProtection="1">
      <alignment horizontal="center"/>
    </xf>
    <xf numFmtId="0" fontId="1" fillId="0" borderId="32" xfId="0" applyNumberFormat="1" applyFont="1" applyFill="1" applyBorder="1" applyAlignment="1" applyProtection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top" wrapText="1"/>
    </xf>
    <xf numFmtId="164" fontId="1" fillId="0" borderId="32" xfId="0" applyNumberFormat="1" applyFont="1" applyFill="1" applyBorder="1" applyAlignment="1" applyProtection="1">
      <alignment horizontal="center"/>
      <protection locked="0"/>
    </xf>
    <xf numFmtId="164" fontId="1" fillId="3" borderId="32" xfId="0" applyNumberFormat="1" applyFont="1" applyFill="1" applyBorder="1" applyAlignment="1" applyProtection="1">
      <alignment horizontal="center"/>
    </xf>
    <xf numFmtId="49" fontId="1" fillId="0" borderId="32" xfId="0" applyNumberFormat="1" applyFont="1" applyFill="1" applyBorder="1" applyAlignment="1" applyProtection="1">
      <alignment horizontal="center"/>
    </xf>
    <xf numFmtId="0" fontId="1" fillId="0" borderId="34" xfId="0" applyNumberFormat="1" applyFont="1" applyFill="1" applyBorder="1" applyAlignment="1" applyProtection="1">
      <alignment horizontal="left" wrapText="1" indent="1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32" xfId="0" applyNumberFormat="1" applyFont="1" applyFill="1" applyBorder="1" applyAlignment="1" applyProtection="1">
      <alignment horizontal="center" vertical="top"/>
    </xf>
    <xf numFmtId="49" fontId="1" fillId="0" borderId="3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0" fontId="9" fillId="0" borderId="47" xfId="0" applyNumberFormat="1" applyFont="1" applyFill="1" applyBorder="1" applyAlignment="1" applyProtection="1">
      <alignment horizontal="center" vertical="top"/>
    </xf>
    <xf numFmtId="49" fontId="1" fillId="0" borderId="48" xfId="0" applyNumberFormat="1" applyFont="1" applyFill="1" applyBorder="1" applyAlignment="1" applyProtection="1">
      <alignment horizontal="left"/>
      <protection locked="0"/>
    </xf>
    <xf numFmtId="49" fontId="1" fillId="0" borderId="48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 vertical="top"/>
    </xf>
    <xf numFmtId="49" fontId="1" fillId="0" borderId="32" xfId="0" applyNumberFormat="1" applyFont="1" applyFill="1" applyBorder="1" applyAlignment="1" applyProtection="1">
      <alignment horizontal="center" vertical="center"/>
    </xf>
    <xf numFmtId="164" fontId="1" fillId="3" borderId="32" xfId="0" applyNumberFormat="1" applyFont="1" applyFill="1" applyBorder="1" applyAlignment="1" applyProtection="1">
      <alignment horizontal="center"/>
    </xf>
    <xf numFmtId="49" fontId="1" fillId="0" borderId="32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 wrapText="1"/>
    </xf>
    <xf numFmtId="49" fontId="1" fillId="0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32" xfId="0" applyNumberFormat="1" applyFont="1" applyFill="1" applyBorder="1" applyAlignment="1" applyProtection="1">
      <alignment horizontal="left" vertical="top" wrapText="1"/>
    </xf>
    <xf numFmtId="3" fontId="1" fillId="0" borderId="32" xfId="0" applyNumberFormat="1" applyFont="1" applyFill="1" applyBorder="1" applyAlignment="1" applyProtection="1">
      <alignment horizontal="center"/>
      <protection locked="0"/>
    </xf>
    <xf numFmtId="164" fontId="1" fillId="0" borderId="32" xfId="0" applyNumberFormat="1" applyFont="1" applyFill="1" applyBorder="1" applyAlignment="1" applyProtection="1">
      <alignment horizontal="center"/>
      <protection locked="0"/>
    </xf>
    <xf numFmtId="166" fontId="1" fillId="0" borderId="32" xfId="1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" fillId="0" borderId="10" xfId="0" applyNumberFormat="1" applyFont="1" applyFill="1" applyBorder="1" applyAlignment="1" applyProtection="1">
      <alignment horizontal="left"/>
    </xf>
    <xf numFmtId="0" fontId="1" fillId="2" borderId="11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right"/>
    </xf>
    <xf numFmtId="49" fontId="1" fillId="2" borderId="0" xfId="0" applyNumberFormat="1" applyFont="1" applyFill="1" applyBorder="1" applyAlignment="1" applyProtection="1">
      <alignment horizontal="left"/>
    </xf>
    <xf numFmtId="49" fontId="1" fillId="2" borderId="12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13" xfId="0" applyNumberFormat="1" applyFont="1" applyFill="1" applyBorder="1" applyAlignment="1" applyProtection="1">
      <alignment horizontal="center" vertical="top" wrapText="1"/>
    </xf>
    <xf numFmtId="0" fontId="1" fillId="0" borderId="5" xfId="0" applyNumberFormat="1" applyFont="1" applyFill="1" applyBorder="1" applyAlignment="1" applyProtection="1">
      <alignment horizontal="center" vertical="top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" fillId="2" borderId="15" xfId="0" applyNumberFormat="1" applyFont="1" applyFill="1" applyBorder="1" applyAlignment="1" applyProtection="1">
      <alignment horizontal="center" vertical="center"/>
    </xf>
    <xf numFmtId="0" fontId="1" fillId="2" borderId="10" xfId="0" applyNumberFormat="1" applyFont="1" applyFill="1" applyBorder="1" applyAlignment="1" applyProtection="1">
      <alignment horizontal="center" vertical="center"/>
    </xf>
    <xf numFmtId="0" fontId="1" fillId="2" borderId="16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21" xfId="0" applyNumberFormat="1" applyFont="1" applyFill="1" applyBorder="1" applyAlignment="1" applyProtection="1">
      <alignment horizontal="center" vertical="center" wrapText="1"/>
    </xf>
    <xf numFmtId="0" fontId="2" fillId="2" borderId="22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horizontal="center"/>
    </xf>
    <xf numFmtId="0" fontId="1" fillId="2" borderId="16" xfId="0" applyNumberFormat="1" applyFont="1" applyFill="1" applyBorder="1" applyAlignment="1" applyProtection="1">
      <alignment horizontal="center"/>
    </xf>
    <xf numFmtId="0" fontId="1" fillId="2" borderId="17" xfId="0" applyNumberFormat="1" applyFont="1" applyFill="1" applyBorder="1" applyAlignment="1" applyProtection="1">
      <alignment horizontal="center" vertical="center" wrapText="1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19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left" wrapText="1"/>
      <protection locked="0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1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top" wrapText="1"/>
    </xf>
    <xf numFmtId="0" fontId="1" fillId="0" borderId="24" xfId="0" applyNumberFormat="1" applyFont="1" applyFill="1" applyBorder="1" applyAlignment="1" applyProtection="1">
      <alignment horizontal="center" vertical="top" wrapText="1"/>
    </xf>
    <xf numFmtId="0" fontId="1" fillId="0" borderId="25" xfId="0" applyNumberFormat="1" applyFont="1" applyFill="1" applyBorder="1" applyAlignment="1" applyProtection="1">
      <alignment horizontal="center" vertical="top" wrapText="1"/>
    </xf>
    <xf numFmtId="0" fontId="1" fillId="0" borderId="26" xfId="0" applyNumberFormat="1" applyFont="1" applyFill="1" applyBorder="1" applyAlignment="1" applyProtection="1">
      <alignment horizontal="center" vertical="top" wrapText="1"/>
    </xf>
    <xf numFmtId="0" fontId="2" fillId="0" borderId="23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1" fillId="0" borderId="27" xfId="0" applyNumberFormat="1" applyFont="1" applyFill="1" applyBorder="1" applyAlignment="1" applyProtection="1">
      <alignment horizontal="center" vertical="top"/>
    </xf>
    <xf numFmtId="0" fontId="1" fillId="0" borderId="28" xfId="0" applyNumberFormat="1" applyFont="1" applyFill="1" applyBorder="1" applyAlignment="1" applyProtection="1">
      <alignment horizontal="center" vertical="top"/>
    </xf>
    <xf numFmtId="0" fontId="1" fillId="0" borderId="29" xfId="0" applyNumberFormat="1" applyFont="1" applyFill="1" applyBorder="1" applyAlignment="1" applyProtection="1">
      <alignment horizontal="center" vertical="top"/>
    </xf>
    <xf numFmtId="0" fontId="1" fillId="0" borderId="30" xfId="0" applyNumberFormat="1" applyFont="1" applyFill="1" applyBorder="1" applyAlignment="1" applyProtection="1">
      <alignment horizontal="center" vertical="top"/>
    </xf>
    <xf numFmtId="0" fontId="1" fillId="0" borderId="31" xfId="0" applyNumberFormat="1" applyFont="1" applyFill="1" applyBorder="1" applyAlignment="1" applyProtection="1">
      <alignment horizontal="center" vertical="top"/>
    </xf>
    <xf numFmtId="49" fontId="1" fillId="0" borderId="20" xfId="0" applyNumberFormat="1" applyFont="1" applyFill="1" applyBorder="1" applyAlignment="1" applyProtection="1">
      <alignment horizontal="center" vertical="top"/>
    </xf>
    <xf numFmtId="49" fontId="1" fillId="0" borderId="21" xfId="0" applyNumberFormat="1" applyFont="1" applyFill="1" applyBorder="1" applyAlignment="1" applyProtection="1">
      <alignment horizontal="center" vertical="top"/>
    </xf>
    <xf numFmtId="49" fontId="1" fillId="0" borderId="20" xfId="0" applyNumberFormat="1" applyFont="1" applyFill="1" applyBorder="1" applyAlignment="1" applyProtection="1">
      <alignment horizontal="center" vertical="top"/>
      <protection locked="0"/>
    </xf>
    <xf numFmtId="49" fontId="1" fillId="0" borderId="21" xfId="0" applyNumberFormat="1" applyFont="1" applyFill="1" applyBorder="1" applyAlignment="1" applyProtection="1">
      <alignment horizontal="center" vertical="top"/>
      <protection locked="0"/>
    </xf>
    <xf numFmtId="49" fontId="1" fillId="0" borderId="17" xfId="0" applyNumberFormat="1" applyFont="1" applyFill="1" applyBorder="1" applyAlignment="1" applyProtection="1">
      <alignment horizontal="center" vertical="top"/>
      <protection locked="0"/>
    </xf>
    <xf numFmtId="49" fontId="1" fillId="0" borderId="18" xfId="0" applyNumberFormat="1" applyFont="1" applyFill="1" applyBorder="1" applyAlignment="1" applyProtection="1">
      <alignment horizontal="center" vertical="top"/>
      <protection locked="0"/>
    </xf>
    <xf numFmtId="49" fontId="1" fillId="0" borderId="19" xfId="0" applyNumberFormat="1" applyFont="1" applyFill="1" applyBorder="1" applyAlignment="1" applyProtection="1">
      <alignment horizontal="center" vertical="top"/>
      <protection locked="0"/>
    </xf>
    <xf numFmtId="3" fontId="1" fillId="0" borderId="32" xfId="0" applyNumberFormat="1" applyFont="1" applyFill="1" applyBorder="1" applyAlignment="1" applyProtection="1">
      <alignment horizontal="center"/>
      <protection locked="0"/>
    </xf>
    <xf numFmtId="0" fontId="1" fillId="0" borderId="38" xfId="0" applyNumberFormat="1" applyFont="1" applyFill="1" applyBorder="1" applyAlignment="1" applyProtection="1">
      <alignment horizontal="center" vertical="center" wrapText="1"/>
    </xf>
    <xf numFmtId="0" fontId="1" fillId="0" borderId="37" xfId="0" applyNumberFormat="1" applyFont="1" applyFill="1" applyBorder="1" applyAlignment="1" applyProtection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"/>
    </xf>
    <xf numFmtId="0" fontId="1" fillId="4" borderId="32" xfId="0" applyNumberFormat="1" applyFont="1" applyFill="1" applyBorder="1" applyAlignment="1" applyProtection="1">
      <alignment horizontal="center" vertical="center"/>
    </xf>
    <xf numFmtId="0" fontId="1" fillId="0" borderId="36" xfId="0" applyNumberFormat="1" applyFont="1" applyFill="1" applyBorder="1" applyAlignment="1" applyProtection="1">
      <alignment horizontal="right" vertical="center"/>
    </xf>
    <xf numFmtId="3" fontId="1" fillId="3" borderId="32" xfId="0" applyNumberFormat="1" applyFont="1" applyFill="1" applyBorder="1" applyAlignment="1" applyProtection="1">
      <alignment horizontal="center" vertical="center"/>
    </xf>
    <xf numFmtId="3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NumberFormat="1" applyFont="1" applyFill="1" applyBorder="1" applyAlignment="1" applyProtection="1">
      <alignment horizontal="center"/>
    </xf>
    <xf numFmtId="0" fontId="1" fillId="0" borderId="39" xfId="0" applyNumberFormat="1" applyFont="1" applyFill="1" applyBorder="1" applyAlignment="1" applyProtection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left" vertical="center" wrapText="1"/>
    </xf>
    <xf numFmtId="0" fontId="1" fillId="0" borderId="39" xfId="0" applyNumberFormat="1" applyFont="1" applyFill="1" applyBorder="1" applyAlignment="1" applyProtection="1">
      <alignment horizontal="left" vertical="center" wrapText="1"/>
    </xf>
    <xf numFmtId="0" fontId="1" fillId="0" borderId="40" xfId="0" applyNumberFormat="1" applyFont="1" applyFill="1" applyBorder="1" applyAlignment="1" applyProtection="1">
      <alignment horizontal="left" vertical="center" wrapText="1"/>
    </xf>
    <xf numFmtId="3" fontId="1" fillId="3" borderId="32" xfId="0" applyNumberFormat="1" applyFont="1" applyFill="1" applyBorder="1" applyAlignment="1" applyProtection="1">
      <alignment horizontal="center"/>
    </xf>
    <xf numFmtId="0" fontId="1" fillId="0" borderId="36" xfId="0" applyNumberFormat="1" applyFont="1" applyFill="1" applyBorder="1" applyAlignment="1" applyProtection="1">
      <alignment horizontal="right"/>
    </xf>
    <xf numFmtId="0" fontId="1" fillId="0" borderId="43" xfId="0" applyNumberFormat="1" applyFont="1" applyFill="1" applyBorder="1" applyAlignment="1" applyProtection="1">
      <alignment horizontal="center" vertical="top" wrapText="1"/>
    </xf>
    <xf numFmtId="0" fontId="1" fillId="0" borderId="42" xfId="0" applyNumberFormat="1" applyFont="1" applyFill="1" applyBorder="1" applyAlignment="1" applyProtection="1">
      <alignment horizontal="center" vertical="top" wrapText="1"/>
    </xf>
    <xf numFmtId="0" fontId="1" fillId="0" borderId="41" xfId="0" applyNumberFormat="1" applyFont="1" applyFill="1" applyBorder="1" applyAlignment="1" applyProtection="1">
      <alignment horizontal="center" vertical="top" wrapText="1"/>
    </xf>
    <xf numFmtId="0" fontId="1" fillId="0" borderId="32" xfId="0" applyNumberFormat="1" applyFont="1" applyFill="1" applyBorder="1" applyAlignment="1" applyProtection="1">
      <alignment horizontal="center" vertical="top" wrapText="1"/>
    </xf>
    <xf numFmtId="0" fontId="1" fillId="0" borderId="32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34" xfId="0" applyNumberFormat="1" applyFont="1" applyFill="1" applyBorder="1" applyAlignment="1" applyProtection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top" indent="2"/>
    </xf>
    <xf numFmtId="3" fontId="1" fillId="0" borderId="32" xfId="0" applyNumberFormat="1" applyFont="1" applyFill="1" applyBorder="1" applyAlignment="1" applyProtection="1">
      <alignment horizontal="center" vertical="top"/>
      <protection locked="0"/>
    </xf>
    <xf numFmtId="0" fontId="1" fillId="0" borderId="32" xfId="0" applyNumberFormat="1" applyFont="1" applyFill="1" applyBorder="1" applyAlignment="1" applyProtection="1">
      <alignment horizontal="left"/>
    </xf>
    <xf numFmtId="0" fontId="5" fillId="0" borderId="36" xfId="0" applyFont="1" applyBorder="1" applyAlignment="1">
      <alignment horizontal="right"/>
    </xf>
    <xf numFmtId="0" fontId="5" fillId="0" borderId="32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vertical="center"/>
    </xf>
    <xf numFmtId="164" fontId="1" fillId="3" borderId="32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right"/>
    </xf>
    <xf numFmtId="0" fontId="5" fillId="0" borderId="32" xfId="0" applyFont="1" applyBorder="1" applyAlignment="1">
      <alignment horizontal="center" vertical="center"/>
    </xf>
    <xf numFmtId="164" fontId="1" fillId="0" borderId="32" xfId="0" applyNumberFormat="1" applyFont="1" applyFill="1" applyBorder="1" applyAlignment="1" applyProtection="1">
      <alignment horizontal="center"/>
      <protection locked="0"/>
    </xf>
    <xf numFmtId="164" fontId="5" fillId="3" borderId="38" xfId="0" applyNumberFormat="1" applyFont="1" applyFill="1" applyBorder="1" applyAlignment="1" applyProtection="1">
      <alignment horizontal="center" vertical="center" wrapText="1"/>
    </xf>
    <xf numFmtId="164" fontId="5" fillId="3" borderId="3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indent="5"/>
    </xf>
    <xf numFmtId="0" fontId="8" fillId="0" borderId="0" xfId="0" applyFont="1" applyAlignment="1">
      <alignment horizontal="center" vertical="center"/>
    </xf>
    <xf numFmtId="164" fontId="5" fillId="0" borderId="38" xfId="0" applyNumberFormat="1" applyFont="1" applyBorder="1" applyAlignment="1" applyProtection="1">
      <alignment horizontal="center" vertical="center" wrapText="1"/>
      <protection locked="0"/>
    </xf>
    <xf numFmtId="164" fontId="5" fillId="0" borderId="37" xfId="0" applyNumberFormat="1" applyFont="1" applyBorder="1" applyAlignment="1" applyProtection="1">
      <alignment horizontal="center" vertical="center" wrapText="1"/>
      <protection locked="0"/>
    </xf>
    <xf numFmtId="49" fontId="5" fillId="0" borderId="38" xfId="0" applyNumberFormat="1" applyFont="1" applyBorder="1" applyAlignment="1">
      <alignment horizontal="left" vertical="center" wrapText="1" indent="1"/>
    </xf>
    <xf numFmtId="49" fontId="5" fillId="0" borderId="39" xfId="0" applyNumberFormat="1" applyFont="1" applyBorder="1" applyAlignment="1">
      <alignment horizontal="left" vertical="center" wrapText="1" indent="1"/>
    </xf>
    <xf numFmtId="49" fontId="5" fillId="0" borderId="37" xfId="0" applyNumberFormat="1" applyFont="1" applyBorder="1" applyAlignment="1">
      <alignment horizontal="left" vertical="center" wrapText="1" indent="1"/>
    </xf>
    <xf numFmtId="49" fontId="5" fillId="0" borderId="43" xfId="0" applyNumberFormat="1" applyFont="1" applyBorder="1" applyAlignment="1">
      <alignment horizontal="left" vertical="center" wrapText="1" indent="1"/>
    </xf>
    <xf numFmtId="49" fontId="5" fillId="0" borderId="44" xfId="0" applyNumberFormat="1" applyFont="1" applyBorder="1" applyAlignment="1">
      <alignment horizontal="left" vertical="center" wrapText="1" indent="1"/>
    </xf>
    <xf numFmtId="49" fontId="5" fillId="0" borderId="45" xfId="0" applyNumberFormat="1" applyFont="1" applyBorder="1" applyAlignment="1">
      <alignment horizontal="left" vertical="center" wrapText="1" indent="1"/>
    </xf>
    <xf numFmtId="164" fontId="5" fillId="3" borderId="43" xfId="0" applyNumberFormat="1" applyFont="1" applyFill="1" applyBorder="1" applyAlignment="1" applyProtection="1">
      <alignment horizontal="center" vertical="center" wrapText="1"/>
    </xf>
    <xf numFmtId="164" fontId="5" fillId="3" borderId="45" xfId="0" applyNumberFormat="1" applyFont="1" applyFill="1" applyBorder="1" applyAlignment="1" applyProtection="1">
      <alignment horizontal="center" vertical="center" wrapText="1"/>
    </xf>
    <xf numFmtId="164" fontId="5" fillId="3" borderId="41" xfId="0" applyNumberFormat="1" applyFont="1" applyFill="1" applyBorder="1" applyAlignment="1" applyProtection="1">
      <alignment horizontal="center" vertical="center" wrapText="1"/>
    </xf>
    <xf numFmtId="164" fontId="5" fillId="3" borderId="46" xfId="0" applyNumberFormat="1" applyFont="1" applyFill="1" applyBorder="1" applyAlignment="1" applyProtection="1">
      <alignment horizontal="center" vertical="center" wrapText="1"/>
    </xf>
    <xf numFmtId="164" fontId="5" fillId="0" borderId="43" xfId="0" applyNumberFormat="1" applyFont="1" applyBorder="1" applyAlignment="1" applyProtection="1">
      <alignment horizontal="center" vertical="center" wrapText="1"/>
      <protection locked="0"/>
    </xf>
    <xf numFmtId="164" fontId="5" fillId="0" borderId="45" xfId="0" applyNumberFormat="1" applyFont="1" applyBorder="1" applyAlignment="1" applyProtection="1">
      <alignment horizontal="center" vertical="center" wrapText="1"/>
      <protection locked="0"/>
    </xf>
    <xf numFmtId="164" fontId="5" fillId="0" borderId="41" xfId="0" applyNumberFormat="1" applyFont="1" applyBorder="1" applyAlignment="1" applyProtection="1">
      <alignment horizontal="center" vertical="center" wrapText="1"/>
      <protection locked="0"/>
    </xf>
    <xf numFmtId="164" fontId="5" fillId="0" borderId="46" xfId="0" applyNumberFormat="1" applyFont="1" applyBorder="1" applyAlignment="1" applyProtection="1">
      <alignment horizontal="center" vertical="center" wrapText="1"/>
      <protection locked="0"/>
    </xf>
    <xf numFmtId="49" fontId="5" fillId="0" borderId="38" xfId="0" applyNumberFormat="1" applyFont="1" applyBorder="1" applyAlignment="1">
      <alignment horizontal="left" vertical="center" wrapText="1"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left" vertical="center" wrapText="1"/>
    </xf>
    <xf numFmtId="49" fontId="5" fillId="0" borderId="41" xfId="0" applyNumberFormat="1" applyFont="1" applyBorder="1" applyAlignment="1">
      <alignment horizontal="left" vertical="center" wrapText="1" indent="2"/>
    </xf>
    <xf numFmtId="49" fontId="5" fillId="0" borderId="36" xfId="0" applyNumberFormat="1" applyFont="1" applyBorder="1" applyAlignment="1">
      <alignment horizontal="left" vertical="center" wrapText="1" indent="2"/>
    </xf>
    <xf numFmtId="49" fontId="5" fillId="0" borderId="46" xfId="0" applyNumberFormat="1" applyFont="1" applyBorder="1" applyAlignment="1">
      <alignment horizontal="left" vertical="center" wrapText="1" indent="2"/>
    </xf>
    <xf numFmtId="49" fontId="5" fillId="0" borderId="38" xfId="0" applyNumberFormat="1" applyFont="1" applyBorder="1" applyAlignment="1">
      <alignment horizontal="left" vertical="center" wrapText="1" indent="2"/>
    </xf>
    <xf numFmtId="49" fontId="5" fillId="0" borderId="39" xfId="0" applyNumberFormat="1" applyFont="1" applyBorder="1" applyAlignment="1">
      <alignment horizontal="left" vertical="center" wrapText="1" indent="2"/>
    </xf>
    <xf numFmtId="49" fontId="5" fillId="0" borderId="37" xfId="0" applyNumberFormat="1" applyFont="1" applyBorder="1" applyAlignment="1">
      <alignment horizontal="left" vertical="center" wrapText="1" indent="2"/>
    </xf>
    <xf numFmtId="49" fontId="5" fillId="0" borderId="38" xfId="0" applyNumberFormat="1" applyFont="1" applyBorder="1" applyAlignment="1">
      <alignment horizontal="left" vertical="center" wrapText="1" indent="3"/>
    </xf>
    <xf numFmtId="49" fontId="5" fillId="0" borderId="39" xfId="0" applyNumberFormat="1" applyFont="1" applyBorder="1" applyAlignment="1">
      <alignment horizontal="left" vertical="center" wrapText="1" indent="3"/>
    </xf>
    <xf numFmtId="49" fontId="5" fillId="0" borderId="37" xfId="0" applyNumberFormat="1" applyFont="1" applyBorder="1" applyAlignment="1">
      <alignment horizontal="left" vertical="center" wrapText="1" indent="3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1" fillId="0" borderId="32" xfId="0" applyNumberFormat="1" applyFont="1" applyFill="1" applyBorder="1" applyAlignment="1" applyProtection="1">
      <alignment horizontal="center"/>
    </xf>
    <xf numFmtId="165" fontId="1" fillId="0" borderId="3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38" xfId="0" applyNumberFormat="1" applyFont="1" applyFill="1" applyBorder="1" applyAlignment="1" applyProtection="1">
      <alignment horizontal="center" vertical="top" wrapText="1"/>
    </xf>
    <xf numFmtId="0" fontId="1" fillId="0" borderId="37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1" fillId="0" borderId="32" xfId="0" applyNumberFormat="1" applyFont="1" applyFill="1" applyBorder="1" applyAlignment="1" applyProtection="1">
      <alignment vertical="center" wrapText="1"/>
    </xf>
    <xf numFmtId="165" fontId="1" fillId="0" borderId="32" xfId="0" applyNumberFormat="1" applyFont="1" applyFill="1" applyBorder="1" applyAlignment="1" applyProtection="1">
      <alignment horizontal="center" vertical="center" wrapText="1"/>
    </xf>
    <xf numFmtId="165" fontId="1" fillId="0" borderId="32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 vertical="center" wrapText="1" indent="6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48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>
      <alignment horizontal="center" vertical="top"/>
    </xf>
    <xf numFmtId="164" fontId="1" fillId="0" borderId="38" xfId="0" applyNumberFormat="1" applyFont="1" applyFill="1" applyBorder="1" applyAlignment="1" applyProtection="1">
      <alignment horizontal="center"/>
      <protection locked="0"/>
    </xf>
    <xf numFmtId="164" fontId="1" fillId="0" borderId="39" xfId="0" applyNumberFormat="1" applyFont="1" applyFill="1" applyBorder="1" applyAlignment="1" applyProtection="1">
      <alignment horizontal="center"/>
      <protection locked="0"/>
    </xf>
    <xf numFmtId="164" fontId="1" fillId="0" borderId="37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9" fillId="0" borderId="47" xfId="0" applyNumberFormat="1" applyFont="1" applyFill="1" applyBorder="1" applyAlignment="1" applyProtection="1">
      <alignment horizontal="center" vertical="top"/>
    </xf>
    <xf numFmtId="164" fontId="1" fillId="3" borderId="38" xfId="0" applyNumberFormat="1" applyFont="1" applyFill="1" applyBorder="1" applyAlignment="1" applyProtection="1">
      <alignment horizontal="center"/>
    </xf>
    <xf numFmtId="164" fontId="1" fillId="3" borderId="39" xfId="0" applyNumberFormat="1" applyFont="1" applyFill="1" applyBorder="1" applyAlignment="1" applyProtection="1">
      <alignment horizontal="center"/>
    </xf>
    <xf numFmtId="164" fontId="1" fillId="3" borderId="37" xfId="0" applyNumberFormat="1" applyFont="1" applyFill="1" applyBorder="1" applyAlignment="1" applyProtection="1">
      <alignment horizontal="center"/>
    </xf>
    <xf numFmtId="49" fontId="1" fillId="0" borderId="48" xfId="0" applyNumberFormat="1" applyFont="1" applyFill="1" applyBorder="1" applyAlignment="1" applyProtection="1">
      <alignment horizontal="center"/>
      <protection locked="0"/>
    </xf>
    <xf numFmtId="49" fontId="11" fillId="0" borderId="48" xfId="2" applyNumberFormat="1" applyFill="1" applyBorder="1" applyAlignment="1" applyProtection="1">
      <alignment horizontal="center"/>
      <protection locked="0"/>
    </xf>
    <xf numFmtId="49" fontId="1" fillId="0" borderId="38" xfId="0" applyNumberFormat="1" applyFont="1" applyFill="1" applyBorder="1" applyAlignment="1" applyProtection="1">
      <alignment horizontal="left"/>
    </xf>
    <xf numFmtId="49" fontId="1" fillId="0" borderId="39" xfId="0" applyNumberFormat="1" applyFont="1" applyFill="1" applyBorder="1" applyAlignment="1" applyProtection="1">
      <alignment horizontal="left"/>
    </xf>
    <xf numFmtId="49" fontId="1" fillId="0" borderId="41" xfId="0" applyNumberFormat="1" applyFont="1" applyFill="1" applyBorder="1" applyAlignment="1" applyProtection="1">
      <alignment horizontal="left" wrapText="1" indent="2"/>
    </xf>
    <xf numFmtId="49" fontId="1" fillId="0" borderId="36" xfId="0" applyNumberFormat="1" applyFont="1" applyFill="1" applyBorder="1" applyAlignment="1" applyProtection="1">
      <alignment horizontal="left" wrapText="1" indent="2"/>
    </xf>
    <xf numFmtId="49" fontId="1" fillId="0" borderId="46" xfId="0" applyNumberFormat="1" applyFont="1" applyFill="1" applyBorder="1" applyAlignment="1" applyProtection="1">
      <alignment horizontal="left" wrapText="1" indent="2"/>
    </xf>
    <xf numFmtId="49" fontId="1" fillId="0" borderId="38" xfId="0" applyNumberFormat="1" applyFont="1" applyFill="1" applyBorder="1" applyAlignment="1" applyProtection="1">
      <alignment horizontal="left" indent="1"/>
    </xf>
    <xf numFmtId="49" fontId="1" fillId="0" borderId="39" xfId="0" applyNumberFormat="1" applyFont="1" applyFill="1" applyBorder="1" applyAlignment="1" applyProtection="1">
      <alignment horizontal="left" indent="1"/>
    </xf>
    <xf numFmtId="49" fontId="1" fillId="0" borderId="34" xfId="0" applyNumberFormat="1" applyFont="1" applyFill="1" applyBorder="1" applyAlignment="1" applyProtection="1">
      <alignment horizontal="left" wrapText="1" indent="2"/>
    </xf>
    <xf numFmtId="49" fontId="1" fillId="0" borderId="41" xfId="0" applyNumberFormat="1" applyFont="1" applyFill="1" applyBorder="1" applyAlignment="1" applyProtection="1">
      <alignment horizontal="left"/>
    </xf>
    <xf numFmtId="49" fontId="1" fillId="0" borderId="36" xfId="0" applyNumberFormat="1" applyFont="1" applyFill="1" applyBorder="1" applyAlignment="1" applyProtection="1">
      <alignment horizontal="left"/>
    </xf>
    <xf numFmtId="49" fontId="1" fillId="0" borderId="46" xfId="0" applyNumberFormat="1" applyFont="1" applyFill="1" applyBorder="1" applyAlignment="1" applyProtection="1">
      <alignment horizontal="left"/>
    </xf>
    <xf numFmtId="49" fontId="1" fillId="0" borderId="38" xfId="0" applyNumberFormat="1" applyFont="1" applyFill="1" applyBorder="1" applyAlignment="1" applyProtection="1">
      <alignment horizontal="left" wrapText="1" indent="3"/>
    </xf>
    <xf numFmtId="49" fontId="1" fillId="0" borderId="39" xfId="0" applyNumberFormat="1" applyFont="1" applyFill="1" applyBorder="1" applyAlignment="1" applyProtection="1">
      <alignment horizontal="left" wrapText="1" indent="3"/>
    </xf>
    <xf numFmtId="49" fontId="1" fillId="0" borderId="37" xfId="0" applyNumberFormat="1" applyFont="1" applyFill="1" applyBorder="1" applyAlignment="1" applyProtection="1">
      <alignment horizontal="left" wrapText="1" indent="3"/>
    </xf>
    <xf numFmtId="0" fontId="1" fillId="0" borderId="38" xfId="0" applyNumberFormat="1" applyFont="1" applyFill="1" applyBorder="1" applyAlignment="1" applyProtection="1">
      <alignment horizontal="center" vertical="top"/>
    </xf>
    <xf numFmtId="0" fontId="1" fillId="0" borderId="39" xfId="0" applyNumberFormat="1" applyFont="1" applyFill="1" applyBorder="1" applyAlignment="1" applyProtection="1">
      <alignment horizontal="center" vertical="top"/>
    </xf>
    <xf numFmtId="49" fontId="1" fillId="0" borderId="38" xfId="0" applyNumberFormat="1" applyFont="1" applyFill="1" applyBorder="1" applyAlignment="1" applyProtection="1">
      <alignment horizontal="center" vertical="center"/>
    </xf>
    <xf numFmtId="49" fontId="1" fillId="0" borderId="39" xfId="0" applyNumberFormat="1" applyFont="1" applyFill="1" applyBorder="1" applyAlignment="1" applyProtection="1">
      <alignment horizontal="center" vertical="center"/>
    </xf>
    <xf numFmtId="49" fontId="1" fillId="0" borderId="38" xfId="0" applyNumberFormat="1" applyFont="1" applyFill="1" applyBorder="1" applyAlignment="1" applyProtection="1">
      <alignment horizontal="left" wrapText="1"/>
    </xf>
    <xf numFmtId="49" fontId="1" fillId="0" borderId="39" xfId="0" applyNumberFormat="1" applyFont="1" applyFill="1" applyBorder="1" applyAlignment="1" applyProtection="1">
      <alignment horizontal="left" wrapText="1"/>
    </xf>
    <xf numFmtId="49" fontId="1" fillId="0" borderId="37" xfId="0" applyNumberFormat="1" applyFont="1" applyFill="1" applyBorder="1" applyAlignment="1" applyProtection="1">
      <alignment horizontal="left" wrapText="1"/>
    </xf>
    <xf numFmtId="0" fontId="1" fillId="0" borderId="32" xfId="0" applyNumberFormat="1" applyFont="1" applyFill="1" applyBorder="1" applyAlignment="1" applyProtection="1">
      <alignment horizontal="left" wrapText="1"/>
    </xf>
    <xf numFmtId="0" fontId="1" fillId="0" borderId="38" xfId="0" applyNumberFormat="1" applyFont="1" applyFill="1" applyBorder="1" applyAlignment="1" applyProtection="1">
      <alignment horizontal="center"/>
    </xf>
    <xf numFmtId="0" fontId="1" fillId="0" borderId="39" xfId="0" applyNumberFormat="1" applyFont="1" applyFill="1" applyBorder="1" applyAlignment="1" applyProtection="1">
      <alignment horizontal="center"/>
    </xf>
    <xf numFmtId="0" fontId="1" fillId="0" borderId="37" xfId="0" applyNumberFormat="1" applyFont="1" applyFill="1" applyBorder="1" applyAlignment="1" applyProtection="1">
      <alignment horizontal="center"/>
    </xf>
    <xf numFmtId="49" fontId="1" fillId="0" borderId="38" xfId="0" applyNumberFormat="1" applyFont="1" applyFill="1" applyBorder="1" applyAlignment="1" applyProtection="1">
      <alignment horizontal="left" wrapText="1" indent="2"/>
    </xf>
    <xf numFmtId="49" fontId="1" fillId="0" borderId="39" xfId="0" applyNumberFormat="1" applyFont="1" applyFill="1" applyBorder="1" applyAlignment="1" applyProtection="1">
      <alignment horizontal="left" wrapText="1" indent="2"/>
    </xf>
    <xf numFmtId="49" fontId="1" fillId="0" borderId="37" xfId="0" applyNumberFormat="1" applyFont="1" applyFill="1" applyBorder="1" applyAlignment="1" applyProtection="1">
      <alignment horizontal="left" wrapText="1" indent="2"/>
    </xf>
    <xf numFmtId="49" fontId="1" fillId="0" borderId="41" xfId="0" applyNumberFormat="1" applyFont="1" applyFill="1" applyBorder="1" applyAlignment="1" applyProtection="1">
      <alignment horizontal="left" wrapText="1" indent="3"/>
    </xf>
    <xf numFmtId="49" fontId="1" fillId="0" borderId="36" xfId="0" applyNumberFormat="1" applyFont="1" applyFill="1" applyBorder="1" applyAlignment="1" applyProtection="1">
      <alignment horizontal="left" wrapText="1" indent="3"/>
    </xf>
    <xf numFmtId="49" fontId="1" fillId="0" borderId="46" xfId="0" applyNumberFormat="1" applyFont="1" applyFill="1" applyBorder="1" applyAlignment="1" applyProtection="1">
      <alignment horizontal="left" wrapText="1" indent="3"/>
    </xf>
    <xf numFmtId="164" fontId="1" fillId="0" borderId="43" xfId="0" applyNumberFormat="1" applyFont="1" applyFill="1" applyBorder="1" applyAlignment="1" applyProtection="1">
      <alignment horizontal="center"/>
      <protection locked="0"/>
    </xf>
    <xf numFmtId="164" fontId="1" fillId="0" borderId="44" xfId="0" applyNumberFormat="1" applyFont="1" applyFill="1" applyBorder="1" applyAlignment="1" applyProtection="1">
      <alignment horizontal="center"/>
      <protection locked="0"/>
    </xf>
    <xf numFmtId="164" fontId="1" fillId="0" borderId="45" xfId="0" applyNumberFormat="1" applyFont="1" applyFill="1" applyBorder="1" applyAlignment="1" applyProtection="1">
      <alignment horizontal="center"/>
      <protection locked="0"/>
    </xf>
    <xf numFmtId="164" fontId="1" fillId="0" borderId="41" xfId="0" applyNumberFormat="1" applyFont="1" applyFill="1" applyBorder="1" applyAlignment="1" applyProtection="1">
      <alignment horizontal="center"/>
      <protection locked="0"/>
    </xf>
    <xf numFmtId="164" fontId="1" fillId="0" borderId="36" xfId="0" applyNumberFormat="1" applyFont="1" applyFill="1" applyBorder="1" applyAlignment="1" applyProtection="1">
      <alignment horizontal="center"/>
      <protection locked="0"/>
    </xf>
    <xf numFmtId="164" fontId="1" fillId="0" borderId="46" xfId="0" applyNumberFormat="1" applyFont="1" applyFill="1" applyBorder="1" applyAlignment="1" applyProtection="1">
      <alignment horizontal="center"/>
      <protection locked="0"/>
    </xf>
    <xf numFmtId="49" fontId="1" fillId="0" borderId="38" xfId="0" applyNumberFormat="1" applyFont="1" applyFill="1" applyBorder="1" applyAlignment="1" applyProtection="1">
      <alignment horizontal="left" wrapText="1" indent="1"/>
    </xf>
    <xf numFmtId="49" fontId="1" fillId="0" borderId="39" xfId="0" applyNumberFormat="1" applyFont="1" applyFill="1" applyBorder="1" applyAlignment="1" applyProtection="1">
      <alignment horizontal="left" wrapText="1" indent="1"/>
    </xf>
    <xf numFmtId="49" fontId="1" fillId="0" borderId="37" xfId="0" applyNumberFormat="1" applyFont="1" applyFill="1" applyBorder="1" applyAlignment="1" applyProtection="1">
      <alignment horizontal="left" wrapText="1" indent="1"/>
    </xf>
    <xf numFmtId="49" fontId="1" fillId="0" borderId="34" xfId="0" applyNumberFormat="1" applyFont="1" applyFill="1" applyBorder="1" applyAlignment="1" applyProtection="1">
      <alignment horizontal="left" wrapText="1" indent="1"/>
    </xf>
    <xf numFmtId="49" fontId="1" fillId="0" borderId="41" xfId="0" applyNumberFormat="1" applyFont="1" applyFill="1" applyBorder="1" applyAlignment="1" applyProtection="1">
      <alignment horizontal="left" wrapText="1" indent="1"/>
    </xf>
    <xf numFmtId="49" fontId="1" fillId="0" borderId="36" xfId="0" applyNumberFormat="1" applyFont="1" applyFill="1" applyBorder="1" applyAlignment="1" applyProtection="1">
      <alignment horizontal="left" wrapText="1" indent="1"/>
    </xf>
    <xf numFmtId="49" fontId="1" fillId="0" borderId="46" xfId="0" applyNumberFormat="1" applyFont="1" applyFill="1" applyBorder="1" applyAlignment="1" applyProtection="1">
      <alignment horizontal="left" wrapText="1" inden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peocniit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Y33"/>
  <sheetViews>
    <sheetView zoomScaleNormal="100" workbookViewId="0">
      <selection activeCell="H21" sqref="H21"/>
    </sheetView>
  </sheetViews>
  <sheetFormatPr defaultRowHeight="14.4" x14ac:dyDescent="0.3"/>
  <cols>
    <col min="1" max="1" width="0.88671875" customWidth="1"/>
    <col min="2" max="2" width="10.5546875" customWidth="1"/>
    <col min="3" max="3" width="1.6640625" customWidth="1"/>
    <col min="4" max="4" width="2.5546875" customWidth="1"/>
    <col min="5" max="5" width="0.88671875" customWidth="1"/>
    <col min="6" max="6" width="7.88671875" customWidth="1"/>
    <col min="7" max="7" width="17.5546875" customWidth="1"/>
    <col min="8" max="8" width="12.33203125" customWidth="1"/>
    <col min="9" max="9" width="13.109375" customWidth="1"/>
    <col min="10" max="10" width="2.33203125" customWidth="1"/>
    <col min="11" max="11" width="4.44140625" customWidth="1"/>
    <col min="12" max="12" width="21.109375" customWidth="1"/>
    <col min="13" max="13" width="7.88671875" customWidth="1"/>
    <col min="14" max="14" width="1.6640625" customWidth="1"/>
    <col min="15" max="15" width="4.44140625" customWidth="1"/>
    <col min="16" max="17" width="0.88671875" customWidth="1"/>
    <col min="18" max="18" width="2.33203125" customWidth="1"/>
    <col min="19" max="19" width="9.6640625" customWidth="1"/>
    <col min="20" max="21" width="3.44140625" customWidth="1"/>
    <col min="22" max="23" width="0.88671875" customWidth="1"/>
    <col min="24" max="24" width="4.44140625" customWidth="1"/>
    <col min="25" max="25" width="0.88671875" customWidth="1"/>
  </cols>
  <sheetData>
    <row r="1" spans="1:25" ht="15" thickBot="1" x14ac:dyDescent="0.35">
      <c r="A1" s="2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4"/>
    </row>
    <row r="2" spans="1:25" ht="15" thickBot="1" x14ac:dyDescent="0.35">
      <c r="A2" s="24"/>
      <c r="B2" s="1"/>
      <c r="C2" s="1"/>
      <c r="D2" s="1"/>
      <c r="E2" s="164" t="s">
        <v>0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  <c r="T2" s="1"/>
      <c r="U2" s="1"/>
      <c r="V2" s="1"/>
      <c r="W2" s="1"/>
      <c r="X2" s="1"/>
      <c r="Y2" s="24"/>
    </row>
    <row r="3" spans="1:25" ht="15" thickBot="1" x14ac:dyDescent="0.35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4"/>
    </row>
    <row r="4" spans="1:25" ht="15" thickBot="1" x14ac:dyDescent="0.35">
      <c r="A4" s="24"/>
      <c r="B4" s="1"/>
      <c r="C4" s="1"/>
      <c r="D4" s="1"/>
      <c r="E4" s="159" t="s">
        <v>1</v>
      </c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0"/>
      <c r="T4" s="1"/>
      <c r="U4" s="1"/>
      <c r="V4" s="1"/>
      <c r="W4" s="1"/>
      <c r="X4" s="1"/>
      <c r="Y4" s="24"/>
    </row>
    <row r="5" spans="1:25" ht="15" thickBot="1" x14ac:dyDescent="0.35">
      <c r="A5" s="2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4"/>
    </row>
    <row r="6" spans="1:25" ht="58.5" customHeight="1" thickBot="1" x14ac:dyDescent="0.35">
      <c r="A6" s="24"/>
      <c r="B6" s="1"/>
      <c r="C6" s="171" t="s">
        <v>371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"/>
      <c r="V6" s="1"/>
      <c r="W6" s="1"/>
      <c r="X6" s="1"/>
      <c r="Y6" s="24"/>
    </row>
    <row r="7" spans="1:25" ht="15" thickBot="1" x14ac:dyDescent="0.35">
      <c r="A7" s="2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4"/>
    </row>
    <row r="8" spans="1:25" ht="15" thickBot="1" x14ac:dyDescent="0.35">
      <c r="A8" s="24"/>
      <c r="B8" s="1"/>
      <c r="C8" s="1"/>
      <c r="D8" s="1"/>
      <c r="E8" s="159" t="s">
        <v>2</v>
      </c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0"/>
      <c r="T8" s="1"/>
      <c r="U8" s="1"/>
      <c r="V8" s="1"/>
      <c r="W8" s="1"/>
      <c r="X8" s="1"/>
      <c r="Y8" s="24"/>
    </row>
    <row r="9" spans="1:25" ht="15" thickBot="1" x14ac:dyDescent="0.35">
      <c r="A9" s="24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  <c r="V9" s="1"/>
      <c r="W9" s="1"/>
      <c r="X9" s="1"/>
      <c r="Y9" s="24"/>
    </row>
    <row r="10" spans="1:25" x14ac:dyDescent="0.3">
      <c r="A10" s="24"/>
      <c r="B10" s="1"/>
      <c r="C10" s="1"/>
      <c r="D10" s="1"/>
      <c r="E10" s="1"/>
      <c r="F10" s="1"/>
      <c r="G10" s="168" t="s">
        <v>3</v>
      </c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70"/>
      <c r="S10" s="1"/>
      <c r="T10" s="1"/>
      <c r="U10" s="1"/>
      <c r="V10" s="1"/>
      <c r="W10" s="1"/>
      <c r="X10" s="1"/>
      <c r="Y10" s="24"/>
    </row>
    <row r="11" spans="1:25" x14ac:dyDescent="0.3">
      <c r="A11" s="24"/>
      <c r="B11" s="1"/>
      <c r="C11" s="1"/>
      <c r="D11" s="1"/>
      <c r="E11" s="1"/>
      <c r="F11" s="1"/>
      <c r="G11" s="142" t="s">
        <v>4</v>
      </c>
      <c r="H11" s="143"/>
      <c r="I11" s="143"/>
      <c r="J11" s="18" t="s">
        <v>361</v>
      </c>
      <c r="K11" s="144" t="s">
        <v>5</v>
      </c>
      <c r="L11" s="144"/>
      <c r="M11" s="144"/>
      <c r="N11" s="144"/>
      <c r="O11" s="144"/>
      <c r="P11" s="144"/>
      <c r="Q11" s="144"/>
      <c r="R11" s="145"/>
      <c r="S11" s="1"/>
      <c r="T11" s="1"/>
      <c r="U11" s="1"/>
      <c r="V11" s="1"/>
      <c r="W11" s="1"/>
      <c r="X11" s="1"/>
      <c r="Y11" s="24"/>
    </row>
    <row r="12" spans="1:25" ht="4.2" customHeight="1" thickBot="1" x14ac:dyDescent="0.35">
      <c r="A12" s="24"/>
      <c r="B12" s="1"/>
      <c r="C12" s="1"/>
      <c r="D12" s="1"/>
      <c r="E12" s="1"/>
      <c r="F12" s="1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S12" s="1"/>
      <c r="T12" s="1"/>
      <c r="U12" s="1"/>
      <c r="V12" s="1"/>
      <c r="W12" s="1"/>
      <c r="X12" s="1"/>
      <c r="Y12" s="24"/>
    </row>
    <row r="13" spans="1:25" ht="15" thickBot="1" x14ac:dyDescent="0.35">
      <c r="A13" s="2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4"/>
    </row>
    <row r="14" spans="1:25" ht="15" thickBot="1" x14ac:dyDescent="0.35">
      <c r="A14" s="24"/>
      <c r="B14" s="157" t="s">
        <v>6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9" t="s">
        <v>7</v>
      </c>
      <c r="M14" s="160"/>
      <c r="N14" s="1"/>
      <c r="O14" s="7"/>
      <c r="P14" s="161" t="s">
        <v>8</v>
      </c>
      <c r="Q14" s="162"/>
      <c r="R14" s="162"/>
      <c r="S14" s="162"/>
      <c r="T14" s="162"/>
      <c r="U14" s="162"/>
      <c r="V14" s="162"/>
      <c r="W14" s="163"/>
      <c r="X14" s="1"/>
      <c r="Y14" s="24"/>
    </row>
    <row r="15" spans="1:25" x14ac:dyDescent="0.3">
      <c r="A15" s="24"/>
      <c r="B15" s="140" t="s">
        <v>9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7" t="s">
        <v>10</v>
      </c>
      <c r="M15" s="148"/>
      <c r="N15" s="1"/>
      <c r="O15" s="146" t="s">
        <v>365</v>
      </c>
      <c r="P15" s="146"/>
      <c r="Q15" s="146"/>
      <c r="R15" s="146"/>
      <c r="S15" s="146"/>
      <c r="T15" s="146"/>
      <c r="U15" s="146"/>
      <c r="V15" s="146"/>
      <c r="W15" s="146"/>
      <c r="X15" s="146"/>
      <c r="Y15" s="24"/>
    </row>
    <row r="16" spans="1:25" x14ac:dyDescent="0.3">
      <c r="A16" s="24"/>
      <c r="B16" s="138" t="s">
        <v>11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47"/>
      <c r="M16" s="148"/>
      <c r="N16" s="1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24"/>
    </row>
    <row r="17" spans="1:25" x14ac:dyDescent="0.3">
      <c r="A17" s="24"/>
      <c r="B17" s="138" t="s">
        <v>372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47"/>
      <c r="M17" s="148"/>
      <c r="N17" s="1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24"/>
    </row>
    <row r="18" spans="1:25" x14ac:dyDescent="0.3">
      <c r="A18" s="24"/>
      <c r="B18" s="138" t="s">
        <v>373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47"/>
      <c r="M18" s="148"/>
      <c r="N18" s="1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24"/>
    </row>
    <row r="19" spans="1:25" x14ac:dyDescent="0.3">
      <c r="A19" s="24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47"/>
      <c r="M19" s="148"/>
      <c r="N19" s="1"/>
      <c r="O19" s="3"/>
      <c r="P19" s="1"/>
      <c r="Q19" s="1"/>
      <c r="R19" s="2" t="s">
        <v>12</v>
      </c>
      <c r="S19" s="22"/>
      <c r="T19" s="19" t="s">
        <v>13</v>
      </c>
      <c r="U19" s="20"/>
      <c r="V19" s="1"/>
      <c r="W19" s="1"/>
      <c r="X19" s="3"/>
      <c r="Y19" s="24"/>
    </row>
    <row r="20" spans="1:25" x14ac:dyDescent="0.3">
      <c r="A20" s="24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47"/>
      <c r="M20" s="148"/>
      <c r="N20" s="1"/>
      <c r="O20" s="3"/>
      <c r="P20" s="1"/>
      <c r="Q20" s="1"/>
      <c r="R20" s="2" t="s">
        <v>12</v>
      </c>
      <c r="S20" s="23"/>
      <c r="T20" s="19" t="s">
        <v>13</v>
      </c>
      <c r="U20" s="21"/>
      <c r="V20" s="1"/>
      <c r="W20" s="1"/>
      <c r="X20" s="3"/>
      <c r="Y20" s="24"/>
    </row>
    <row r="21" spans="1:25" ht="15" thickBot="1" x14ac:dyDescent="0.35">
      <c r="A21" s="24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47"/>
      <c r="M21" s="148"/>
      <c r="N21" s="1"/>
      <c r="O21" s="3"/>
      <c r="P21" s="1"/>
      <c r="Q21" s="3"/>
      <c r="R21" s="3"/>
      <c r="S21" s="3"/>
      <c r="T21" s="3"/>
      <c r="U21" s="3"/>
      <c r="V21" s="3"/>
      <c r="W21" s="1"/>
      <c r="X21" s="3"/>
      <c r="Y21" s="24"/>
    </row>
    <row r="22" spans="1:25" x14ac:dyDescent="0.3">
      <c r="A22" s="24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49"/>
      <c r="M22" s="150"/>
      <c r="N22" s="1"/>
      <c r="O22" s="1"/>
      <c r="P22" s="1"/>
      <c r="Q22" s="151" t="s">
        <v>14</v>
      </c>
      <c r="R22" s="152"/>
      <c r="S22" s="152"/>
      <c r="T22" s="152"/>
      <c r="U22" s="152"/>
      <c r="V22" s="153"/>
      <c r="W22" s="1"/>
      <c r="X22" s="1"/>
      <c r="Y22" s="24"/>
    </row>
    <row r="23" spans="1:25" ht="15" thickBot="1" x14ac:dyDescent="0.35">
      <c r="A23" s="24"/>
      <c r="B23" s="1"/>
      <c r="C23" s="10"/>
      <c r="D23" s="10"/>
      <c r="E23" s="10"/>
      <c r="F23" s="10"/>
      <c r="G23" s="10"/>
      <c r="H23" s="10"/>
      <c r="I23" s="10"/>
      <c r="J23" s="10"/>
      <c r="K23" s="10"/>
      <c r="L23" s="8"/>
      <c r="M23" s="8"/>
      <c r="N23" s="1"/>
      <c r="O23" s="1"/>
      <c r="P23" s="1"/>
      <c r="Q23" s="154"/>
      <c r="R23" s="155"/>
      <c r="S23" s="155"/>
      <c r="T23" s="155"/>
      <c r="U23" s="155"/>
      <c r="V23" s="156"/>
      <c r="W23" s="1"/>
      <c r="X23" s="1"/>
      <c r="Y23" s="24"/>
    </row>
    <row r="24" spans="1:25" x14ac:dyDescent="0.3">
      <c r="A24" s="24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8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4"/>
    </row>
    <row r="25" spans="1:25" ht="26.25" customHeight="1" x14ac:dyDescent="0.3">
      <c r="A25" s="24"/>
      <c r="B25" s="186" t="s">
        <v>15</v>
      </c>
      <c r="C25" s="187"/>
      <c r="D25" s="187"/>
      <c r="E25" s="187"/>
      <c r="F25" s="187"/>
      <c r="G25" s="187"/>
      <c r="H25" s="174" t="s">
        <v>22</v>
      </c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6"/>
      <c r="Y25" s="24"/>
    </row>
    <row r="26" spans="1:25" x14ac:dyDescent="0.3">
      <c r="A26" s="24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24"/>
    </row>
    <row r="27" spans="1:25" x14ac:dyDescent="0.3">
      <c r="A27" s="24"/>
      <c r="B27" s="186" t="s">
        <v>16</v>
      </c>
      <c r="C27" s="187"/>
      <c r="D27" s="187"/>
      <c r="E27" s="187"/>
      <c r="F27" s="174" t="s">
        <v>21</v>
      </c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"/>
      <c r="Y27" s="24"/>
    </row>
    <row r="28" spans="1:25" ht="15" thickBot="1" x14ac:dyDescent="0.35">
      <c r="A28" s="24"/>
      <c r="B28" s="11"/>
      <c r="C28" s="1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4"/>
    </row>
    <row r="29" spans="1:25" ht="15" thickBot="1" x14ac:dyDescent="0.35">
      <c r="A29" s="24"/>
      <c r="B29" s="175" t="s">
        <v>17</v>
      </c>
      <c r="C29" s="176"/>
      <c r="D29" s="179" t="s">
        <v>18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1"/>
      <c r="Y29" s="24"/>
    </row>
    <row r="30" spans="1:25" ht="27.75" customHeight="1" x14ac:dyDescent="0.3">
      <c r="A30" s="24"/>
      <c r="B30" s="177"/>
      <c r="C30" s="178"/>
      <c r="D30" s="149" t="s">
        <v>19</v>
      </c>
      <c r="E30" s="182"/>
      <c r="F30" s="182"/>
      <c r="G30" s="182"/>
      <c r="H30" s="182"/>
      <c r="I30" s="149"/>
      <c r="J30" s="182"/>
      <c r="K30" s="182"/>
      <c r="L30" s="182"/>
      <c r="M30" s="183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5"/>
      <c r="Y30" s="24"/>
    </row>
    <row r="31" spans="1:25" ht="15" thickBot="1" x14ac:dyDescent="0.35">
      <c r="A31" s="24"/>
      <c r="B31" s="188">
        <v>1</v>
      </c>
      <c r="C31" s="189"/>
      <c r="D31" s="188">
        <v>2</v>
      </c>
      <c r="E31" s="189"/>
      <c r="F31" s="189"/>
      <c r="G31" s="189"/>
      <c r="H31" s="189"/>
      <c r="I31" s="188">
        <v>3</v>
      </c>
      <c r="J31" s="189"/>
      <c r="K31" s="189"/>
      <c r="L31" s="189"/>
      <c r="M31" s="190">
        <v>4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2"/>
      <c r="Y31" s="24"/>
    </row>
    <row r="32" spans="1:25" ht="15" thickBot="1" x14ac:dyDescent="0.35">
      <c r="A32" s="24"/>
      <c r="B32" s="193" t="s">
        <v>20</v>
      </c>
      <c r="C32" s="194"/>
      <c r="D32" s="195" t="s">
        <v>23</v>
      </c>
      <c r="E32" s="196"/>
      <c r="F32" s="196"/>
      <c r="G32" s="196"/>
      <c r="H32" s="196"/>
      <c r="I32" s="195" t="s">
        <v>24</v>
      </c>
      <c r="J32" s="196"/>
      <c r="K32" s="196"/>
      <c r="L32" s="196"/>
      <c r="M32" s="197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9"/>
      <c r="Y32" s="24"/>
    </row>
    <row r="33" spans="1:25" ht="5.0999999999999996" customHeight="1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</sheetData>
  <mergeCells count="34">
    <mergeCell ref="B31:C31"/>
    <mergeCell ref="D31:H31"/>
    <mergeCell ref="I31:L31"/>
    <mergeCell ref="M31:X31"/>
    <mergeCell ref="B32:C32"/>
    <mergeCell ref="D32:H32"/>
    <mergeCell ref="I32:L32"/>
    <mergeCell ref="M32:X32"/>
    <mergeCell ref="H25:W25"/>
    <mergeCell ref="F27:W27"/>
    <mergeCell ref="B29:C30"/>
    <mergeCell ref="D29:X29"/>
    <mergeCell ref="D30:H30"/>
    <mergeCell ref="I30:L30"/>
    <mergeCell ref="M30:X30"/>
    <mergeCell ref="B27:E27"/>
    <mergeCell ref="B25:G25"/>
    <mergeCell ref="E2:S2"/>
    <mergeCell ref="E4:S4"/>
    <mergeCell ref="E8:S8"/>
    <mergeCell ref="G10:R10"/>
    <mergeCell ref="C6:T6"/>
    <mergeCell ref="B18:K18"/>
    <mergeCell ref="B17:K17"/>
    <mergeCell ref="B16:K16"/>
    <mergeCell ref="B15:K15"/>
    <mergeCell ref="G11:I11"/>
    <mergeCell ref="K11:R11"/>
    <mergeCell ref="O15:X18"/>
    <mergeCell ref="L15:M22"/>
    <mergeCell ref="Q22:V23"/>
    <mergeCell ref="B14:K14"/>
    <mergeCell ref="L14:M14"/>
    <mergeCell ref="P14:W14"/>
  </mergeCells>
  <pageMargins left="0.7" right="0.7" top="0.75" bottom="0.75" header="0.3" footer="0.3"/>
  <pageSetup paperSize="9" scale="91" orientation="landscape" r:id="rId1"/>
  <ignoredErrors>
    <ignoredError sqref="B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E8" sqref="E8"/>
    </sheetView>
  </sheetViews>
  <sheetFormatPr defaultRowHeight="14.4" x14ac:dyDescent="0.3"/>
  <cols>
    <col min="1" max="1" width="0.88671875" customWidth="1"/>
    <col min="2" max="2" width="35.44140625" customWidth="1"/>
    <col min="3" max="3" width="6.33203125" customWidth="1"/>
    <col min="4" max="9" width="15" customWidth="1"/>
    <col min="10" max="10" width="0.88671875" customWidth="1"/>
  </cols>
  <sheetData>
    <row r="1" spans="1:10" ht="15.6" x14ac:dyDescent="0.3">
      <c r="A1" s="24"/>
      <c r="B1" s="206" t="s">
        <v>52</v>
      </c>
      <c r="C1" s="206"/>
      <c r="D1" s="206"/>
      <c r="E1" s="206"/>
      <c r="F1" s="206"/>
      <c r="G1" s="206"/>
      <c r="H1" s="206"/>
      <c r="I1" s="206"/>
      <c r="J1" s="24"/>
    </row>
    <row r="2" spans="1:10" ht="35.25" customHeight="1" x14ac:dyDescent="0.3">
      <c r="A2" s="24"/>
      <c r="B2" s="207" t="s">
        <v>51</v>
      </c>
      <c r="C2" s="207"/>
      <c r="D2" s="207"/>
      <c r="E2" s="207"/>
      <c r="F2" s="207"/>
      <c r="G2" s="207"/>
      <c r="H2" s="207"/>
      <c r="I2" s="207"/>
      <c r="J2" s="24"/>
    </row>
    <row r="3" spans="1:10" x14ac:dyDescent="0.3">
      <c r="A3" s="24"/>
      <c r="B3" s="1"/>
      <c r="C3" s="1"/>
      <c r="D3" s="1"/>
      <c r="E3" s="1"/>
      <c r="F3" s="1"/>
      <c r="G3" s="1"/>
      <c r="H3" s="208" t="s">
        <v>39</v>
      </c>
      <c r="I3" s="208"/>
      <c r="J3" s="24"/>
    </row>
    <row r="4" spans="1:10" x14ac:dyDescent="0.3">
      <c r="A4" s="24"/>
      <c r="B4" s="175"/>
      <c r="C4" s="175" t="s">
        <v>33</v>
      </c>
      <c r="D4" s="175" t="s">
        <v>50</v>
      </c>
      <c r="E4" s="203" t="s">
        <v>49</v>
      </c>
      <c r="F4" s="203"/>
      <c r="G4" s="203"/>
      <c r="H4" s="203"/>
      <c r="I4" s="203"/>
      <c r="J4" s="24"/>
    </row>
    <row r="5" spans="1:10" ht="39.75" customHeight="1" x14ac:dyDescent="0.3">
      <c r="A5" s="24"/>
      <c r="B5" s="204"/>
      <c r="C5" s="204"/>
      <c r="D5" s="204"/>
      <c r="E5" s="205" t="s">
        <v>48</v>
      </c>
      <c r="F5" s="201" t="s">
        <v>47</v>
      </c>
      <c r="G5" s="202"/>
      <c r="H5" s="205" t="s">
        <v>46</v>
      </c>
      <c r="I5" s="205" t="s">
        <v>45</v>
      </c>
      <c r="J5" s="24"/>
    </row>
    <row r="6" spans="1:10" ht="26.4" x14ac:dyDescent="0.3">
      <c r="A6" s="24"/>
      <c r="B6" s="177"/>
      <c r="C6" s="177"/>
      <c r="D6" s="177"/>
      <c r="E6" s="205"/>
      <c r="F6" s="31" t="s">
        <v>44</v>
      </c>
      <c r="G6" s="31" t="s">
        <v>43</v>
      </c>
      <c r="H6" s="205"/>
      <c r="I6" s="205"/>
      <c r="J6" s="24"/>
    </row>
    <row r="7" spans="1:10" x14ac:dyDescent="0.3">
      <c r="A7" s="24"/>
      <c r="B7" s="35">
        <v>1</v>
      </c>
      <c r="C7" s="35">
        <v>2</v>
      </c>
      <c r="D7" s="35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24"/>
    </row>
    <row r="8" spans="1:10" ht="79.2" x14ac:dyDescent="0.3">
      <c r="A8" s="24"/>
      <c r="B8" s="42" t="s">
        <v>42</v>
      </c>
      <c r="C8" s="41">
        <v>101</v>
      </c>
      <c r="D8" s="40">
        <f>SUM(E8,H8,I8)</f>
        <v>112</v>
      </c>
      <c r="E8" s="39">
        <f>SUM(E9,E11,E12,E13)</f>
        <v>112</v>
      </c>
      <c r="F8" s="39">
        <f>SUM(F9,F11,F12,F13)</f>
        <v>28</v>
      </c>
      <c r="G8" s="39">
        <f>SUM(G9,G11,G12,G13)</f>
        <v>45</v>
      </c>
      <c r="H8" s="39">
        <f>SUM(H11,H12,H13)</f>
        <v>0</v>
      </c>
      <c r="I8" s="39">
        <f>SUM(I11,I12,I13)</f>
        <v>0</v>
      </c>
      <c r="J8" s="24"/>
    </row>
    <row r="9" spans="1:10" x14ac:dyDescent="0.3">
      <c r="A9" s="24"/>
      <c r="B9" s="38" t="s">
        <v>29</v>
      </c>
      <c r="C9" s="203">
        <v>102</v>
      </c>
      <c r="D9" s="212">
        <f>SUM(E9)</f>
        <v>84</v>
      </c>
      <c r="E9" s="213">
        <v>84</v>
      </c>
      <c r="F9" s="213">
        <v>28</v>
      </c>
      <c r="G9" s="213">
        <v>45</v>
      </c>
      <c r="H9" s="210" t="s">
        <v>41</v>
      </c>
      <c r="I9" s="210" t="s">
        <v>41</v>
      </c>
      <c r="J9" s="24"/>
    </row>
    <row r="10" spans="1:10" x14ac:dyDescent="0.3">
      <c r="A10" s="24"/>
      <c r="B10" s="27" t="s">
        <v>28</v>
      </c>
      <c r="C10" s="203"/>
      <c r="D10" s="212"/>
      <c r="E10" s="213"/>
      <c r="F10" s="213"/>
      <c r="G10" s="213"/>
      <c r="H10" s="210"/>
      <c r="I10" s="210"/>
      <c r="J10" s="24"/>
    </row>
    <row r="11" spans="1:10" x14ac:dyDescent="0.3">
      <c r="A11" s="24"/>
      <c r="B11" s="37" t="s">
        <v>27</v>
      </c>
      <c r="C11" s="30">
        <v>103</v>
      </c>
      <c r="D11" s="36">
        <f>SUM(E11,H11,I11)</f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24"/>
    </row>
    <row r="12" spans="1:10" x14ac:dyDescent="0.3">
      <c r="A12" s="24"/>
      <c r="B12" s="37" t="s">
        <v>26</v>
      </c>
      <c r="C12" s="30">
        <v>104</v>
      </c>
      <c r="D12" s="36">
        <f>SUM(E12,H12,I12)</f>
        <v>19</v>
      </c>
      <c r="E12" s="34">
        <v>19</v>
      </c>
      <c r="F12" s="34">
        <v>0</v>
      </c>
      <c r="G12" s="34">
        <v>0</v>
      </c>
      <c r="H12" s="34">
        <v>0</v>
      </c>
      <c r="I12" s="34">
        <v>0</v>
      </c>
      <c r="J12" s="24"/>
    </row>
    <row r="13" spans="1:10" x14ac:dyDescent="0.3">
      <c r="A13" s="24"/>
      <c r="B13" s="37" t="s">
        <v>25</v>
      </c>
      <c r="C13" s="30">
        <v>105</v>
      </c>
      <c r="D13" s="36">
        <f>SUM(E13,H13,I13)</f>
        <v>9</v>
      </c>
      <c r="E13" s="34">
        <v>9</v>
      </c>
      <c r="F13" s="34">
        <v>0</v>
      </c>
      <c r="G13" s="34">
        <v>0</v>
      </c>
      <c r="H13" s="34">
        <v>0</v>
      </c>
      <c r="I13" s="34">
        <v>0</v>
      </c>
      <c r="J13" s="24"/>
    </row>
    <row r="14" spans="1:10" x14ac:dyDescent="0.3">
      <c r="A14" s="24"/>
      <c r="B14" s="1"/>
      <c r="C14" s="1"/>
      <c r="D14" s="1"/>
      <c r="E14" s="1"/>
      <c r="F14" s="1"/>
      <c r="G14" s="1"/>
      <c r="H14" s="1"/>
      <c r="I14" s="1"/>
      <c r="J14" s="24"/>
    </row>
    <row r="15" spans="1:10" ht="15.6" x14ac:dyDescent="0.3">
      <c r="A15" s="24"/>
      <c r="B15" s="33" t="s">
        <v>40</v>
      </c>
      <c r="C15" s="1"/>
      <c r="D15" s="1"/>
      <c r="E15" s="1"/>
      <c r="F15" s="1"/>
      <c r="G15" s="1"/>
      <c r="H15" s="1"/>
      <c r="I15" s="1"/>
      <c r="J15" s="24"/>
    </row>
    <row r="16" spans="1:10" ht="15.6" x14ac:dyDescent="0.3">
      <c r="A16" s="24"/>
      <c r="C16" s="32"/>
      <c r="D16" s="32"/>
      <c r="E16" s="32"/>
      <c r="F16" s="32"/>
      <c r="G16" s="32"/>
      <c r="H16" s="211" t="s">
        <v>39</v>
      </c>
      <c r="I16" s="211"/>
      <c r="J16" s="24"/>
    </row>
    <row r="17" spans="1:10" ht="29.25" customHeight="1" x14ac:dyDescent="0.3">
      <c r="A17" s="24"/>
      <c r="B17" s="205"/>
      <c r="C17" s="205"/>
      <c r="D17" s="205"/>
      <c r="E17" s="205"/>
      <c r="F17" s="205"/>
      <c r="G17" s="205"/>
      <c r="H17" s="31" t="s">
        <v>33</v>
      </c>
      <c r="I17" s="31" t="s">
        <v>38</v>
      </c>
      <c r="J17" s="24"/>
    </row>
    <row r="18" spans="1:10" x14ac:dyDescent="0.3">
      <c r="A18" s="24"/>
      <c r="B18" s="201">
        <v>1</v>
      </c>
      <c r="C18" s="215"/>
      <c r="D18" s="215"/>
      <c r="E18" s="215"/>
      <c r="F18" s="215"/>
      <c r="G18" s="202"/>
      <c r="H18" s="31">
        <v>2</v>
      </c>
      <c r="I18" s="31">
        <v>3</v>
      </c>
      <c r="J18" s="24"/>
    </row>
    <row r="19" spans="1:10" ht="25.5" customHeight="1" x14ac:dyDescent="0.3">
      <c r="A19" s="24"/>
      <c r="B19" s="216" t="s">
        <v>37</v>
      </c>
      <c r="C19" s="217"/>
      <c r="D19" s="217"/>
      <c r="E19" s="217"/>
      <c r="F19" s="217"/>
      <c r="G19" s="218"/>
      <c r="H19" s="35">
        <v>106</v>
      </c>
      <c r="I19" s="137">
        <v>95.2</v>
      </c>
      <c r="J19" s="24"/>
    </row>
    <row r="20" spans="1:10" ht="38.25" customHeight="1" x14ac:dyDescent="0.3">
      <c r="A20" s="24"/>
      <c r="B20" s="216" t="s">
        <v>36</v>
      </c>
      <c r="C20" s="217"/>
      <c r="D20" s="217"/>
      <c r="E20" s="217"/>
      <c r="F20" s="217"/>
      <c r="G20" s="218"/>
      <c r="H20" s="35">
        <v>107</v>
      </c>
      <c r="I20" s="34">
        <v>0</v>
      </c>
      <c r="J20" s="24"/>
    </row>
    <row r="21" spans="1:10" ht="15.6" x14ac:dyDescent="0.3">
      <c r="A21" s="24"/>
      <c r="B21" s="33"/>
      <c r="C21" s="32"/>
      <c r="D21" s="32"/>
      <c r="E21" s="32"/>
      <c r="F21" s="32"/>
      <c r="G21" s="32"/>
      <c r="H21" s="32"/>
      <c r="I21" s="32"/>
      <c r="J21" s="24"/>
    </row>
    <row r="22" spans="1:10" x14ac:dyDescent="0.3">
      <c r="A22" s="24"/>
      <c r="C22" s="1"/>
      <c r="D22" s="1"/>
      <c r="E22" s="1"/>
      <c r="F22" s="1"/>
      <c r="G22" s="1"/>
      <c r="H22" s="1"/>
      <c r="I22" s="1"/>
      <c r="J22" s="24"/>
    </row>
    <row r="23" spans="1:10" x14ac:dyDescent="0.3">
      <c r="A23" s="24"/>
      <c r="B23" s="1"/>
      <c r="C23" s="1"/>
      <c r="D23" s="1"/>
      <c r="E23" s="1"/>
      <c r="F23" s="1"/>
      <c r="G23" s="1"/>
      <c r="H23" s="1"/>
      <c r="I23" s="1"/>
      <c r="J23" s="24"/>
    </row>
    <row r="24" spans="1:10" ht="33" customHeight="1" x14ac:dyDescent="0.3">
      <c r="A24" s="24"/>
      <c r="B24" s="207" t="s">
        <v>35</v>
      </c>
      <c r="C24" s="207"/>
      <c r="D24" s="207"/>
      <c r="E24" s="207"/>
      <c r="F24" s="207"/>
      <c r="G24" s="207"/>
      <c r="H24" s="207"/>
      <c r="I24" s="207"/>
      <c r="J24" s="24"/>
    </row>
    <row r="25" spans="1:10" x14ac:dyDescent="0.3">
      <c r="A25" s="24"/>
      <c r="B25" s="1"/>
      <c r="C25" s="1"/>
      <c r="D25" s="1"/>
      <c r="E25" s="1"/>
      <c r="F25" s="209" t="s">
        <v>34</v>
      </c>
      <c r="G25" s="209"/>
      <c r="H25" s="209"/>
      <c r="I25" s="209"/>
      <c r="J25" s="24"/>
    </row>
    <row r="26" spans="1:10" ht="36.75" customHeight="1" x14ac:dyDescent="0.3">
      <c r="A26" s="24"/>
      <c r="B26" s="31"/>
      <c r="C26" s="31" t="s">
        <v>33</v>
      </c>
      <c r="D26" s="205" t="s">
        <v>32</v>
      </c>
      <c r="E26" s="205"/>
      <c r="F26" s="205"/>
      <c r="G26" s="205" t="s">
        <v>31</v>
      </c>
      <c r="H26" s="205"/>
      <c r="I26" s="205"/>
      <c r="J26" s="24"/>
    </row>
    <row r="27" spans="1:10" x14ac:dyDescent="0.3">
      <c r="A27" s="24"/>
      <c r="B27" s="30">
        <v>1</v>
      </c>
      <c r="C27" s="30">
        <v>2</v>
      </c>
      <c r="D27" s="203">
        <v>3</v>
      </c>
      <c r="E27" s="203"/>
      <c r="F27" s="203"/>
      <c r="G27" s="203">
        <v>4</v>
      </c>
      <c r="H27" s="203"/>
      <c r="I27" s="203"/>
      <c r="J27" s="24"/>
    </row>
    <row r="28" spans="1:10" x14ac:dyDescent="0.3">
      <c r="A28" s="24"/>
      <c r="B28" s="29" t="s">
        <v>30</v>
      </c>
      <c r="C28" s="25">
        <v>201</v>
      </c>
      <c r="D28" s="219">
        <f>SUM(D29,D31,D32,D33)</f>
        <v>17</v>
      </c>
      <c r="E28" s="219"/>
      <c r="F28" s="219"/>
      <c r="G28" s="219">
        <f>SUM(G29,G31,G32,G33)</f>
        <v>3604</v>
      </c>
      <c r="H28" s="219"/>
      <c r="I28" s="219"/>
      <c r="J28" s="24"/>
    </row>
    <row r="29" spans="1:10" x14ac:dyDescent="0.3">
      <c r="A29" s="24"/>
      <c r="B29" s="28" t="s">
        <v>29</v>
      </c>
      <c r="C29" s="214">
        <v>202</v>
      </c>
      <c r="D29" s="200">
        <v>15</v>
      </c>
      <c r="E29" s="200"/>
      <c r="F29" s="200"/>
      <c r="G29" s="200">
        <v>3180</v>
      </c>
      <c r="H29" s="200"/>
      <c r="I29" s="200"/>
      <c r="J29" s="24"/>
    </row>
    <row r="30" spans="1:10" x14ac:dyDescent="0.3">
      <c r="A30" s="24"/>
      <c r="B30" s="27" t="s">
        <v>28</v>
      </c>
      <c r="C30" s="214"/>
      <c r="D30" s="200"/>
      <c r="E30" s="200"/>
      <c r="F30" s="200"/>
      <c r="G30" s="200"/>
      <c r="H30" s="200"/>
      <c r="I30" s="200"/>
      <c r="J30" s="24"/>
    </row>
    <row r="31" spans="1:10" x14ac:dyDescent="0.3">
      <c r="A31" s="24"/>
      <c r="B31" s="26" t="s">
        <v>27</v>
      </c>
      <c r="C31" s="25">
        <v>203</v>
      </c>
      <c r="D31" s="200">
        <v>0</v>
      </c>
      <c r="E31" s="200"/>
      <c r="F31" s="200"/>
      <c r="G31" s="200">
        <v>0</v>
      </c>
      <c r="H31" s="200"/>
      <c r="I31" s="200"/>
      <c r="J31" s="24"/>
    </row>
    <row r="32" spans="1:10" x14ac:dyDescent="0.3">
      <c r="A32" s="24"/>
      <c r="B32" s="26" t="s">
        <v>26</v>
      </c>
      <c r="C32" s="25">
        <v>204</v>
      </c>
      <c r="D32" s="200">
        <v>2</v>
      </c>
      <c r="E32" s="200"/>
      <c r="F32" s="200"/>
      <c r="G32" s="200">
        <v>424</v>
      </c>
      <c r="H32" s="200"/>
      <c r="I32" s="200"/>
      <c r="J32" s="24"/>
    </row>
    <row r="33" spans="1:10" x14ac:dyDescent="0.3">
      <c r="A33" s="24"/>
      <c r="B33" s="26" t="s">
        <v>25</v>
      </c>
      <c r="C33" s="25">
        <v>205</v>
      </c>
      <c r="D33" s="200">
        <v>0</v>
      </c>
      <c r="E33" s="200"/>
      <c r="F33" s="200"/>
      <c r="G33" s="200">
        <v>0</v>
      </c>
      <c r="H33" s="200"/>
      <c r="I33" s="200"/>
      <c r="J33" s="24"/>
    </row>
    <row r="34" spans="1:10" ht="5.0999999999999996" customHeight="1" x14ac:dyDescent="0.3">
      <c r="A34" s="24"/>
      <c r="B34" s="24"/>
      <c r="C34" s="24"/>
      <c r="D34" s="24"/>
      <c r="E34" s="24"/>
      <c r="F34" s="24"/>
      <c r="G34" s="24"/>
      <c r="H34" s="24"/>
      <c r="I34" s="24"/>
      <c r="J34" s="24"/>
    </row>
  </sheetData>
  <mergeCells count="40">
    <mergeCell ref="C29:C30"/>
    <mergeCell ref="D29:F30"/>
    <mergeCell ref="G29:I30"/>
    <mergeCell ref="B18:G18"/>
    <mergeCell ref="B19:G19"/>
    <mergeCell ref="B20:G20"/>
    <mergeCell ref="D26:F26"/>
    <mergeCell ref="D27:F27"/>
    <mergeCell ref="D28:F28"/>
    <mergeCell ref="G26:I26"/>
    <mergeCell ref="G27:I27"/>
    <mergeCell ref="G28:I28"/>
    <mergeCell ref="B1:I1"/>
    <mergeCell ref="B2:I2"/>
    <mergeCell ref="H3:I3"/>
    <mergeCell ref="F25:I25"/>
    <mergeCell ref="B24:I24"/>
    <mergeCell ref="B4:B6"/>
    <mergeCell ref="H5:H6"/>
    <mergeCell ref="H9:H10"/>
    <mergeCell ref="I9:I10"/>
    <mergeCell ref="H16:I16"/>
    <mergeCell ref="D9:D10"/>
    <mergeCell ref="E9:E10"/>
    <mergeCell ref="F9:F10"/>
    <mergeCell ref="B17:G17"/>
    <mergeCell ref="G9:G10"/>
    <mergeCell ref="C4:C6"/>
    <mergeCell ref="F5:G5"/>
    <mergeCell ref="C9:C10"/>
    <mergeCell ref="D4:D6"/>
    <mergeCell ref="E4:I4"/>
    <mergeCell ref="E5:E6"/>
    <mergeCell ref="I5:I6"/>
    <mergeCell ref="D31:F31"/>
    <mergeCell ref="D32:F32"/>
    <mergeCell ref="G31:I31"/>
    <mergeCell ref="G32:I32"/>
    <mergeCell ref="G33:I33"/>
    <mergeCell ref="D33:F33"/>
  </mergeCells>
  <pageMargins left="0.70866141732283472" right="0.70866141732283472" top="0.74803149606299213" bottom="0.74803149606299213" header="0.31496062992125984" footer="0.31496062992125984"/>
  <pageSetup paperSize="9" scale="95" fitToWidth="0" fitToHeight="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22" zoomScaleNormal="100" workbookViewId="0">
      <selection activeCell="M22" sqref="M22"/>
    </sheetView>
  </sheetViews>
  <sheetFormatPr defaultRowHeight="14.4" x14ac:dyDescent="0.3"/>
  <cols>
    <col min="1" max="1" width="0.88671875" customWidth="1"/>
    <col min="2" max="2" width="42" customWidth="1"/>
    <col min="3" max="3" width="8" customWidth="1"/>
    <col min="4" max="5" width="16" customWidth="1"/>
    <col min="6" max="9" width="15.109375" customWidth="1"/>
    <col min="10" max="10" width="0.88671875" customWidth="1"/>
  </cols>
  <sheetData>
    <row r="1" spans="1:10" ht="15.6" x14ac:dyDescent="0.3">
      <c r="B1" s="206" t="s">
        <v>87</v>
      </c>
      <c r="C1" s="206"/>
      <c r="D1" s="206"/>
      <c r="E1" s="206"/>
      <c r="F1" s="206"/>
      <c r="G1" s="206"/>
      <c r="H1" s="206"/>
      <c r="I1" s="206"/>
    </row>
    <row r="2" spans="1:10" ht="15.6" x14ac:dyDescent="0.3">
      <c r="B2" s="226" t="s">
        <v>86</v>
      </c>
      <c r="C2" s="226"/>
      <c r="D2" s="226"/>
      <c r="E2" s="226"/>
      <c r="F2" s="226"/>
      <c r="G2" s="226"/>
      <c r="H2" s="226"/>
      <c r="I2" s="226"/>
    </row>
    <row r="3" spans="1:10" x14ac:dyDescent="0.3">
      <c r="B3" s="1"/>
      <c r="C3" s="1"/>
      <c r="D3" s="1"/>
      <c r="E3" s="1"/>
      <c r="F3" s="1"/>
      <c r="G3" s="1"/>
      <c r="H3" s="220" t="s">
        <v>39</v>
      </c>
      <c r="I3" s="220"/>
    </row>
    <row r="4" spans="1:10" x14ac:dyDescent="0.3">
      <c r="A4" s="24"/>
      <c r="B4" s="221"/>
      <c r="C4" s="224" t="s">
        <v>85</v>
      </c>
      <c r="D4" s="225" t="s">
        <v>84</v>
      </c>
      <c r="E4" s="225"/>
      <c r="F4" s="225" t="s">
        <v>47</v>
      </c>
      <c r="G4" s="225"/>
      <c r="H4" s="225"/>
      <c r="I4" s="225"/>
      <c r="J4" s="24"/>
    </row>
    <row r="5" spans="1:10" x14ac:dyDescent="0.3">
      <c r="A5" s="24"/>
      <c r="B5" s="222"/>
      <c r="C5" s="224"/>
      <c r="D5" s="224" t="s">
        <v>80</v>
      </c>
      <c r="E5" s="224" t="s">
        <v>83</v>
      </c>
      <c r="F5" s="225" t="s">
        <v>82</v>
      </c>
      <c r="G5" s="225"/>
      <c r="H5" s="225" t="s">
        <v>81</v>
      </c>
      <c r="I5" s="225"/>
      <c r="J5" s="24"/>
    </row>
    <row r="6" spans="1:10" ht="26.4" x14ac:dyDescent="0.3">
      <c r="A6" s="24"/>
      <c r="B6" s="223"/>
      <c r="C6" s="224"/>
      <c r="D6" s="224"/>
      <c r="E6" s="224"/>
      <c r="F6" s="66" t="s">
        <v>80</v>
      </c>
      <c r="G6" s="66" t="s">
        <v>79</v>
      </c>
      <c r="H6" s="66" t="s">
        <v>80</v>
      </c>
      <c r="I6" s="66" t="s">
        <v>79</v>
      </c>
      <c r="J6" s="24"/>
    </row>
    <row r="7" spans="1:10" x14ac:dyDescent="0.3">
      <c r="A7" s="24"/>
      <c r="B7" s="65">
        <v>1</v>
      </c>
      <c r="C7" s="65">
        <v>2</v>
      </c>
      <c r="D7" s="65">
        <v>3</v>
      </c>
      <c r="E7" s="65">
        <v>4</v>
      </c>
      <c r="F7" s="65">
        <v>5</v>
      </c>
      <c r="G7" s="65">
        <v>6</v>
      </c>
      <c r="H7" s="65">
        <v>7</v>
      </c>
      <c r="I7" s="65">
        <v>8</v>
      </c>
      <c r="J7" s="24"/>
    </row>
    <row r="8" spans="1:10" x14ac:dyDescent="0.3">
      <c r="A8" s="24"/>
      <c r="B8" s="64" t="s">
        <v>78</v>
      </c>
      <c r="C8" s="43">
        <v>301</v>
      </c>
      <c r="D8" s="45">
        <f t="shared" ref="D8:I8" si="0">SUM(D9,D17,D18,D19,D20,D29)</f>
        <v>84</v>
      </c>
      <c r="E8" s="45">
        <f t="shared" si="0"/>
        <v>54</v>
      </c>
      <c r="F8" s="45">
        <f t="shared" si="0"/>
        <v>28</v>
      </c>
      <c r="G8" s="45">
        <f t="shared" si="0"/>
        <v>14</v>
      </c>
      <c r="H8" s="45">
        <f t="shared" si="0"/>
        <v>45</v>
      </c>
      <c r="I8" s="45">
        <f t="shared" si="0"/>
        <v>32</v>
      </c>
      <c r="J8" s="24"/>
    </row>
    <row r="9" spans="1:10" x14ac:dyDescent="0.3">
      <c r="A9" s="24"/>
      <c r="B9" s="54" t="s">
        <v>77</v>
      </c>
      <c r="C9" s="214">
        <v>302</v>
      </c>
      <c r="D9" s="219">
        <f t="shared" ref="D9:I9" si="1">SUM(D11,D13,D14,D15,D16)</f>
        <v>0</v>
      </c>
      <c r="E9" s="219">
        <f t="shared" si="1"/>
        <v>0</v>
      </c>
      <c r="F9" s="219">
        <f t="shared" si="1"/>
        <v>0</v>
      </c>
      <c r="G9" s="219">
        <f t="shared" si="1"/>
        <v>0</v>
      </c>
      <c r="H9" s="219">
        <f t="shared" si="1"/>
        <v>0</v>
      </c>
      <c r="I9" s="219">
        <f t="shared" si="1"/>
        <v>0</v>
      </c>
      <c r="J9" s="24"/>
    </row>
    <row r="10" spans="1:10" x14ac:dyDescent="0.3">
      <c r="A10" s="24"/>
      <c r="B10" s="63" t="s">
        <v>76</v>
      </c>
      <c r="C10" s="214"/>
      <c r="D10" s="219"/>
      <c r="E10" s="219"/>
      <c r="F10" s="219"/>
      <c r="G10" s="219"/>
      <c r="H10" s="219"/>
      <c r="I10" s="219"/>
      <c r="J10" s="24"/>
    </row>
    <row r="11" spans="1:10" x14ac:dyDescent="0.3">
      <c r="A11" s="24"/>
      <c r="B11" s="54" t="s">
        <v>29</v>
      </c>
      <c r="C11" s="214">
        <v>303</v>
      </c>
      <c r="D11" s="200">
        <v>0</v>
      </c>
      <c r="E11" s="200">
        <v>0</v>
      </c>
      <c r="F11" s="200">
        <v>0</v>
      </c>
      <c r="G11" s="200">
        <v>0</v>
      </c>
      <c r="H11" s="200">
        <v>0</v>
      </c>
      <c r="I11" s="200">
        <v>0</v>
      </c>
      <c r="J11" s="24"/>
    </row>
    <row r="12" spans="1:10" x14ac:dyDescent="0.3">
      <c r="A12" s="24"/>
      <c r="B12" s="53" t="s">
        <v>75</v>
      </c>
      <c r="C12" s="214"/>
      <c r="D12" s="200"/>
      <c r="E12" s="200"/>
      <c r="F12" s="200"/>
      <c r="G12" s="200"/>
      <c r="H12" s="200"/>
      <c r="I12" s="200"/>
      <c r="J12" s="24"/>
    </row>
    <row r="13" spans="1:10" x14ac:dyDescent="0.3">
      <c r="A13" s="24"/>
      <c r="B13" s="62" t="s">
        <v>74</v>
      </c>
      <c r="C13" s="43">
        <v>304</v>
      </c>
      <c r="D13" s="44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24"/>
    </row>
    <row r="14" spans="1:10" ht="27" x14ac:dyDescent="0.3">
      <c r="A14" s="24"/>
      <c r="B14" s="48" t="s">
        <v>73</v>
      </c>
      <c r="C14" s="43">
        <v>305</v>
      </c>
      <c r="D14" s="44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24"/>
    </row>
    <row r="15" spans="1:10" x14ac:dyDescent="0.3">
      <c r="A15" s="24"/>
      <c r="B15" s="61" t="s">
        <v>72</v>
      </c>
      <c r="C15" s="52">
        <v>306</v>
      </c>
      <c r="D15" s="50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24"/>
    </row>
    <row r="16" spans="1:10" ht="39.6" x14ac:dyDescent="0.3">
      <c r="A16" s="24"/>
      <c r="B16" s="49" t="s">
        <v>71</v>
      </c>
      <c r="C16" s="47">
        <v>307</v>
      </c>
      <c r="D16" s="44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24"/>
    </row>
    <row r="17" spans="1:10" x14ac:dyDescent="0.3">
      <c r="A17" s="24"/>
      <c r="B17" s="59" t="s">
        <v>70</v>
      </c>
      <c r="C17" s="47">
        <v>308</v>
      </c>
      <c r="D17" s="44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24"/>
    </row>
    <row r="18" spans="1:10" x14ac:dyDescent="0.3">
      <c r="A18" s="24"/>
      <c r="B18" s="59" t="s">
        <v>69</v>
      </c>
      <c r="C18" s="47">
        <v>309</v>
      </c>
      <c r="D18" s="44">
        <v>84</v>
      </c>
      <c r="E18" s="44">
        <v>54</v>
      </c>
      <c r="F18" s="44">
        <v>28</v>
      </c>
      <c r="G18" s="44">
        <v>14</v>
      </c>
      <c r="H18" s="44">
        <v>45</v>
      </c>
      <c r="I18" s="44">
        <v>32</v>
      </c>
      <c r="J18" s="24"/>
    </row>
    <row r="19" spans="1:10" x14ac:dyDescent="0.3">
      <c r="A19" s="24"/>
      <c r="B19" s="57" t="s">
        <v>68</v>
      </c>
      <c r="C19" s="56">
        <v>310</v>
      </c>
      <c r="D19" s="60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24"/>
    </row>
    <row r="20" spans="1:10" x14ac:dyDescent="0.3">
      <c r="A20" s="24"/>
      <c r="B20" s="59" t="s">
        <v>67</v>
      </c>
      <c r="C20" s="43">
        <v>311</v>
      </c>
      <c r="D20" s="45">
        <f t="shared" ref="D20:I20" si="2">SUM(D21,D23,D24,D25,D26,D27,D28)</f>
        <v>0</v>
      </c>
      <c r="E20" s="45">
        <f t="shared" si="2"/>
        <v>0</v>
      </c>
      <c r="F20" s="45">
        <f t="shared" si="2"/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24"/>
    </row>
    <row r="21" spans="1:10" x14ac:dyDescent="0.3">
      <c r="A21" s="24"/>
      <c r="B21" s="54" t="s">
        <v>29</v>
      </c>
      <c r="C21" s="214">
        <v>312</v>
      </c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4"/>
    </row>
    <row r="22" spans="1:10" ht="26.4" x14ac:dyDescent="0.3">
      <c r="A22" s="24"/>
      <c r="B22" s="58" t="s">
        <v>66</v>
      </c>
      <c r="C22" s="214"/>
      <c r="D22" s="200"/>
      <c r="E22" s="200"/>
      <c r="F22" s="200"/>
      <c r="G22" s="200"/>
      <c r="H22" s="200"/>
      <c r="I22" s="200"/>
      <c r="J22" s="24"/>
    </row>
    <row r="23" spans="1:10" x14ac:dyDescent="0.3">
      <c r="A23" s="24"/>
      <c r="B23" s="53" t="s">
        <v>65</v>
      </c>
      <c r="C23" s="52">
        <v>313</v>
      </c>
      <c r="D23" s="50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24"/>
    </row>
    <row r="24" spans="1:10" x14ac:dyDescent="0.3">
      <c r="A24" s="24"/>
      <c r="B24" s="48" t="s">
        <v>64</v>
      </c>
      <c r="C24" s="47">
        <v>314</v>
      </c>
      <c r="D24" s="44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24"/>
    </row>
    <row r="25" spans="1:10" ht="27" x14ac:dyDescent="0.3">
      <c r="A25" s="24"/>
      <c r="B25" s="48" t="s">
        <v>63</v>
      </c>
      <c r="C25" s="47">
        <v>315</v>
      </c>
      <c r="D25" s="44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24"/>
    </row>
    <row r="26" spans="1:10" x14ac:dyDescent="0.3">
      <c r="A26" s="24"/>
      <c r="B26" s="48" t="s">
        <v>62</v>
      </c>
      <c r="C26" s="47">
        <v>316</v>
      </c>
      <c r="D26" s="44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24"/>
    </row>
    <row r="27" spans="1:10" x14ac:dyDescent="0.3">
      <c r="A27" s="24"/>
      <c r="B27" s="48" t="s">
        <v>61</v>
      </c>
      <c r="C27" s="47">
        <v>317</v>
      </c>
      <c r="D27" s="44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24"/>
    </row>
    <row r="28" spans="1:10" x14ac:dyDescent="0.3">
      <c r="A28" s="24"/>
      <c r="B28" s="48" t="s">
        <v>60</v>
      </c>
      <c r="C28" s="47">
        <v>318</v>
      </c>
      <c r="D28" s="44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24"/>
    </row>
    <row r="29" spans="1:10" x14ac:dyDescent="0.3">
      <c r="A29" s="24"/>
      <c r="B29" s="57" t="s">
        <v>59</v>
      </c>
      <c r="C29" s="56">
        <v>319</v>
      </c>
      <c r="D29" s="55">
        <f t="shared" ref="D29:I29" si="3">SUM(D30,D32,D33,D34,D35,D36)</f>
        <v>0</v>
      </c>
      <c r="E29" s="55">
        <f t="shared" si="3"/>
        <v>0</v>
      </c>
      <c r="F29" s="55">
        <f t="shared" si="3"/>
        <v>0</v>
      </c>
      <c r="G29" s="55">
        <f t="shared" si="3"/>
        <v>0</v>
      </c>
      <c r="H29" s="55">
        <f t="shared" si="3"/>
        <v>0</v>
      </c>
      <c r="I29" s="55">
        <f t="shared" si="3"/>
        <v>0</v>
      </c>
      <c r="J29" s="24"/>
    </row>
    <row r="30" spans="1:10" x14ac:dyDescent="0.3">
      <c r="A30" s="24"/>
      <c r="B30" s="54" t="s">
        <v>29</v>
      </c>
      <c r="C30" s="214">
        <v>320</v>
      </c>
      <c r="D30" s="200">
        <v>0</v>
      </c>
      <c r="E30" s="200">
        <v>0</v>
      </c>
      <c r="F30" s="200">
        <v>0</v>
      </c>
      <c r="G30" s="200">
        <v>0</v>
      </c>
      <c r="H30" s="200">
        <v>0</v>
      </c>
      <c r="I30" s="200">
        <v>0</v>
      </c>
      <c r="J30" s="24"/>
    </row>
    <row r="31" spans="1:10" x14ac:dyDescent="0.3">
      <c r="A31" s="24"/>
      <c r="B31" s="53" t="s">
        <v>58</v>
      </c>
      <c r="C31" s="214"/>
      <c r="D31" s="200"/>
      <c r="E31" s="200"/>
      <c r="F31" s="200"/>
      <c r="G31" s="200"/>
      <c r="H31" s="200"/>
      <c r="I31" s="200"/>
      <c r="J31" s="24"/>
    </row>
    <row r="32" spans="1:10" x14ac:dyDescent="0.3">
      <c r="A32" s="24"/>
      <c r="B32" s="48" t="s">
        <v>57</v>
      </c>
      <c r="C32" s="43">
        <v>321</v>
      </c>
      <c r="D32" s="44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24"/>
    </row>
    <row r="33" spans="1:10" x14ac:dyDescent="0.3">
      <c r="A33" s="24"/>
      <c r="B33" s="53" t="s">
        <v>56</v>
      </c>
      <c r="C33" s="52">
        <v>322</v>
      </c>
      <c r="D33" s="51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24"/>
    </row>
    <row r="34" spans="1:10" ht="39.6" x14ac:dyDescent="0.3">
      <c r="A34" s="24"/>
      <c r="B34" s="49" t="s">
        <v>55</v>
      </c>
      <c r="C34" s="47">
        <v>323</v>
      </c>
      <c r="D34" s="46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24"/>
    </row>
    <row r="35" spans="1:10" x14ac:dyDescent="0.3">
      <c r="A35" s="24"/>
      <c r="B35" s="48" t="s">
        <v>54</v>
      </c>
      <c r="C35" s="47">
        <v>324</v>
      </c>
      <c r="D35" s="46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24"/>
    </row>
    <row r="36" spans="1:10" x14ac:dyDescent="0.3">
      <c r="A36" s="24"/>
      <c r="B36" s="48" t="s">
        <v>53</v>
      </c>
      <c r="C36" s="47">
        <v>325</v>
      </c>
      <c r="D36" s="46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24"/>
    </row>
    <row r="37" spans="1:10" ht="5.0999999999999996" customHeight="1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</row>
  </sheetData>
  <mergeCells count="39">
    <mergeCell ref="H11:H12"/>
    <mergeCell ref="I11:I12"/>
    <mergeCell ref="H30:H31"/>
    <mergeCell ref="H21:H22"/>
    <mergeCell ref="I21:I22"/>
    <mergeCell ref="C11:C12"/>
    <mergeCell ref="D11:D12"/>
    <mergeCell ref="I30:I31"/>
    <mergeCell ref="C30:C31"/>
    <mergeCell ref="D30:D31"/>
    <mergeCell ref="E30:E31"/>
    <mergeCell ref="F30:F31"/>
    <mergeCell ref="C21:C22"/>
    <mergeCell ref="D21:D22"/>
    <mergeCell ref="E21:E22"/>
    <mergeCell ref="F21:F22"/>
    <mergeCell ref="G21:G22"/>
    <mergeCell ref="E11:E12"/>
    <mergeCell ref="F11:F12"/>
    <mergeCell ref="G30:G31"/>
    <mergeCell ref="G11:G12"/>
    <mergeCell ref="F9:F10"/>
    <mergeCell ref="G9:G10"/>
    <mergeCell ref="H9:H10"/>
    <mergeCell ref="I9:I10"/>
    <mergeCell ref="C9:C10"/>
    <mergeCell ref="D9:D10"/>
    <mergeCell ref="E9:E10"/>
    <mergeCell ref="B1:I1"/>
    <mergeCell ref="H3:I3"/>
    <mergeCell ref="B4:B6"/>
    <mergeCell ref="C4:C6"/>
    <mergeCell ref="D4:E4"/>
    <mergeCell ref="D5:D6"/>
    <mergeCell ref="E5:E6"/>
    <mergeCell ref="F4:I4"/>
    <mergeCell ref="B2:I2"/>
    <mergeCell ref="H5:I5"/>
    <mergeCell ref="F5:G5"/>
  </mergeCells>
  <pageMargins left="0.7" right="0.7" top="0.75" bottom="0.75" header="0.3" footer="0.3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activeCell="N23" sqref="N23"/>
    </sheetView>
  </sheetViews>
  <sheetFormatPr defaultRowHeight="14.4" x14ac:dyDescent="0.3"/>
  <cols>
    <col min="1" max="1" width="0.88671875" customWidth="1"/>
    <col min="2" max="2" width="42" customWidth="1"/>
    <col min="3" max="3" width="8" customWidth="1"/>
    <col min="4" max="4" width="16" customWidth="1"/>
    <col min="5" max="5" width="15.109375" customWidth="1"/>
    <col min="6" max="6" width="7.109375" customWidth="1"/>
    <col min="7" max="7" width="8" customWidth="1"/>
    <col min="8" max="8" width="4.44140625" customWidth="1"/>
    <col min="9" max="9" width="10.6640625" customWidth="1"/>
    <col min="10" max="10" width="11.5546875" customWidth="1"/>
    <col min="11" max="11" width="3.5546875" customWidth="1"/>
    <col min="12" max="12" width="15.109375" customWidth="1"/>
    <col min="13" max="13" width="0.88671875" customWidth="1"/>
  </cols>
  <sheetData>
    <row r="1" spans="1:13" ht="15.6" x14ac:dyDescent="0.3">
      <c r="A1" s="24"/>
      <c r="B1" s="206" t="s">
        <v>105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4"/>
    </row>
    <row r="2" spans="1:13" x14ac:dyDescent="0.3">
      <c r="A2" s="24"/>
      <c r="B2" s="209" t="s">
        <v>86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4"/>
    </row>
    <row r="3" spans="1:13" x14ac:dyDescent="0.3">
      <c r="A3" s="24"/>
      <c r="B3" s="1"/>
      <c r="C3" s="1"/>
      <c r="D3" s="1"/>
      <c r="E3" s="1"/>
      <c r="F3" s="1"/>
      <c r="G3" s="1"/>
      <c r="H3" s="1"/>
      <c r="I3" s="1"/>
      <c r="J3" s="220" t="s">
        <v>39</v>
      </c>
      <c r="K3" s="220"/>
      <c r="L3" s="220"/>
      <c r="M3" s="24"/>
    </row>
    <row r="4" spans="1:13" x14ac:dyDescent="0.3">
      <c r="A4" s="24"/>
      <c r="B4" s="205"/>
      <c r="C4" s="205" t="s">
        <v>85</v>
      </c>
      <c r="D4" s="205" t="s">
        <v>84</v>
      </c>
      <c r="E4" s="205"/>
      <c r="F4" s="203" t="s">
        <v>47</v>
      </c>
      <c r="G4" s="203"/>
      <c r="H4" s="203"/>
      <c r="I4" s="203"/>
      <c r="J4" s="203"/>
      <c r="K4" s="203"/>
      <c r="L4" s="203"/>
      <c r="M4" s="24"/>
    </row>
    <row r="5" spans="1:13" x14ac:dyDescent="0.3">
      <c r="A5" s="24"/>
      <c r="B5" s="205"/>
      <c r="C5" s="224"/>
      <c r="D5" s="224"/>
      <c r="E5" s="224"/>
      <c r="F5" s="203" t="s">
        <v>82</v>
      </c>
      <c r="G5" s="203"/>
      <c r="H5" s="203"/>
      <c r="I5" s="203"/>
      <c r="J5" s="203" t="s">
        <v>81</v>
      </c>
      <c r="K5" s="203"/>
      <c r="L5" s="203"/>
      <c r="M5" s="24"/>
    </row>
    <row r="6" spans="1:13" ht="26.4" x14ac:dyDescent="0.3">
      <c r="A6" s="24"/>
      <c r="B6" s="205"/>
      <c r="C6" s="224"/>
      <c r="D6" s="67" t="s">
        <v>80</v>
      </c>
      <c r="E6" s="67" t="s">
        <v>83</v>
      </c>
      <c r="F6" s="205" t="s">
        <v>80</v>
      </c>
      <c r="G6" s="205"/>
      <c r="H6" s="205" t="s">
        <v>79</v>
      </c>
      <c r="I6" s="205"/>
      <c r="J6" s="205" t="s">
        <v>80</v>
      </c>
      <c r="K6" s="205"/>
      <c r="L6" s="67" t="s">
        <v>79</v>
      </c>
      <c r="M6" s="24"/>
    </row>
    <row r="7" spans="1:13" x14ac:dyDescent="0.3">
      <c r="A7" s="24"/>
      <c r="B7" s="71">
        <v>1</v>
      </c>
      <c r="C7" s="71">
        <v>2</v>
      </c>
      <c r="D7" s="71">
        <v>3</v>
      </c>
      <c r="E7" s="71">
        <v>4</v>
      </c>
      <c r="F7" s="225">
        <v>5</v>
      </c>
      <c r="G7" s="225"/>
      <c r="H7" s="225">
        <v>6</v>
      </c>
      <c r="I7" s="225"/>
      <c r="J7" s="225">
        <v>7</v>
      </c>
      <c r="K7" s="225"/>
      <c r="L7" s="71">
        <v>8</v>
      </c>
      <c r="M7" s="24"/>
    </row>
    <row r="8" spans="1:13" x14ac:dyDescent="0.3">
      <c r="A8" s="24"/>
      <c r="B8" s="64" t="s">
        <v>104</v>
      </c>
      <c r="C8" s="68">
        <v>401</v>
      </c>
      <c r="D8" s="70">
        <f>SUM(D9,D11,D12,D13,D14,D15,D16,D17,D18)</f>
        <v>84</v>
      </c>
      <c r="E8" s="70">
        <f>SUM(E9,E11,E12,E13,E14,E15,E16,E17,E18)</f>
        <v>54</v>
      </c>
      <c r="F8" s="219">
        <f>SUM(F9,F11,F12,F13,F14,F15,F16,F17,F18)</f>
        <v>28</v>
      </c>
      <c r="G8" s="219"/>
      <c r="H8" s="219">
        <f>SUM(H9,H11,H12,H13,H14,H15,H16,H17,H18)</f>
        <v>14</v>
      </c>
      <c r="I8" s="219"/>
      <c r="J8" s="219">
        <f>SUM(J9,J11,J12,J13,J14,J15,J16,J17,J18)</f>
        <v>45</v>
      </c>
      <c r="K8" s="219"/>
      <c r="L8" s="70">
        <f>SUM(L9,L11,L12,L13,L14,L15,L16,L17,L18)</f>
        <v>32</v>
      </c>
      <c r="M8" s="24"/>
    </row>
    <row r="9" spans="1:13" x14ac:dyDescent="0.3">
      <c r="A9" s="24"/>
      <c r="B9" s="54" t="s">
        <v>103</v>
      </c>
      <c r="C9" s="214">
        <v>402</v>
      </c>
      <c r="D9" s="200">
        <v>5</v>
      </c>
      <c r="E9" s="200">
        <v>4</v>
      </c>
      <c r="F9" s="200">
        <v>0</v>
      </c>
      <c r="G9" s="200"/>
      <c r="H9" s="200">
        <v>0</v>
      </c>
      <c r="I9" s="200"/>
      <c r="J9" s="200">
        <v>0</v>
      </c>
      <c r="K9" s="200"/>
      <c r="L9" s="200">
        <v>0</v>
      </c>
      <c r="M9" s="24"/>
    </row>
    <row r="10" spans="1:13" x14ac:dyDescent="0.3">
      <c r="A10" s="24"/>
      <c r="B10" s="53" t="s">
        <v>102</v>
      </c>
      <c r="C10" s="214"/>
      <c r="D10" s="200"/>
      <c r="E10" s="200"/>
      <c r="F10" s="200"/>
      <c r="G10" s="200"/>
      <c r="H10" s="200"/>
      <c r="I10" s="200"/>
      <c r="J10" s="200"/>
      <c r="K10" s="200"/>
      <c r="L10" s="200"/>
      <c r="M10" s="24"/>
    </row>
    <row r="11" spans="1:13" x14ac:dyDescent="0.3">
      <c r="A11" s="24"/>
      <c r="B11" s="75" t="s">
        <v>101</v>
      </c>
      <c r="C11" s="68">
        <v>403</v>
      </c>
      <c r="D11" s="69">
        <v>5</v>
      </c>
      <c r="E11" s="69">
        <v>3</v>
      </c>
      <c r="F11" s="200">
        <v>0</v>
      </c>
      <c r="G11" s="200"/>
      <c r="H11" s="200">
        <v>0</v>
      </c>
      <c r="I11" s="200"/>
      <c r="J11" s="200">
        <v>3</v>
      </c>
      <c r="K11" s="200"/>
      <c r="L11" s="69">
        <v>3</v>
      </c>
      <c r="M11" s="24"/>
    </row>
    <row r="12" spans="1:13" x14ac:dyDescent="0.3">
      <c r="A12" s="24"/>
      <c r="B12" s="75" t="s">
        <v>100</v>
      </c>
      <c r="C12" s="68">
        <v>404</v>
      </c>
      <c r="D12" s="69">
        <v>6</v>
      </c>
      <c r="E12" s="69">
        <v>6</v>
      </c>
      <c r="F12" s="200">
        <v>0</v>
      </c>
      <c r="G12" s="200"/>
      <c r="H12" s="200">
        <v>0</v>
      </c>
      <c r="I12" s="200"/>
      <c r="J12" s="200">
        <v>5</v>
      </c>
      <c r="K12" s="200"/>
      <c r="L12" s="69">
        <v>4</v>
      </c>
      <c r="M12" s="24"/>
    </row>
    <row r="13" spans="1:13" x14ac:dyDescent="0.3">
      <c r="A13" s="24"/>
      <c r="B13" s="75" t="s">
        <v>99</v>
      </c>
      <c r="C13" s="68">
        <v>405</v>
      </c>
      <c r="D13" s="69">
        <v>7</v>
      </c>
      <c r="E13" s="69">
        <v>7</v>
      </c>
      <c r="F13" s="200">
        <v>0</v>
      </c>
      <c r="G13" s="200"/>
      <c r="H13" s="200">
        <v>0</v>
      </c>
      <c r="I13" s="200"/>
      <c r="J13" s="200">
        <v>7</v>
      </c>
      <c r="K13" s="200"/>
      <c r="L13" s="69">
        <v>7</v>
      </c>
      <c r="M13" s="24"/>
    </row>
    <row r="14" spans="1:13" x14ac:dyDescent="0.3">
      <c r="A14" s="24"/>
      <c r="B14" s="75" t="s">
        <v>98</v>
      </c>
      <c r="C14" s="68">
        <v>406</v>
      </c>
      <c r="D14" s="69">
        <v>12</v>
      </c>
      <c r="E14" s="69">
        <v>10</v>
      </c>
      <c r="F14" s="200">
        <v>4</v>
      </c>
      <c r="G14" s="200"/>
      <c r="H14" s="200">
        <v>4</v>
      </c>
      <c r="I14" s="200"/>
      <c r="J14" s="200">
        <v>7</v>
      </c>
      <c r="K14" s="200"/>
      <c r="L14" s="69">
        <v>5</v>
      </c>
      <c r="M14" s="24"/>
    </row>
    <row r="15" spans="1:13" x14ac:dyDescent="0.3">
      <c r="A15" s="24"/>
      <c r="B15" s="75" t="s">
        <v>97</v>
      </c>
      <c r="C15" s="68">
        <v>407</v>
      </c>
      <c r="D15" s="69">
        <v>8</v>
      </c>
      <c r="E15" s="69">
        <v>6</v>
      </c>
      <c r="F15" s="200">
        <v>2</v>
      </c>
      <c r="G15" s="200"/>
      <c r="H15" s="200">
        <v>2</v>
      </c>
      <c r="I15" s="200"/>
      <c r="J15" s="200">
        <v>6</v>
      </c>
      <c r="K15" s="200"/>
      <c r="L15" s="69">
        <v>3</v>
      </c>
      <c r="M15" s="24"/>
    </row>
    <row r="16" spans="1:13" x14ac:dyDescent="0.3">
      <c r="A16" s="24"/>
      <c r="B16" s="74" t="s">
        <v>96</v>
      </c>
      <c r="C16" s="68">
        <v>408</v>
      </c>
      <c r="D16" s="69">
        <v>9</v>
      </c>
      <c r="E16" s="69">
        <v>4</v>
      </c>
      <c r="F16" s="200">
        <v>5</v>
      </c>
      <c r="G16" s="200"/>
      <c r="H16" s="200">
        <v>2</v>
      </c>
      <c r="I16" s="200"/>
      <c r="J16" s="200">
        <v>4</v>
      </c>
      <c r="K16" s="200"/>
      <c r="L16" s="69">
        <v>2</v>
      </c>
      <c r="M16" s="24"/>
    </row>
    <row r="17" spans="1:13" x14ac:dyDescent="0.3">
      <c r="A17" s="24"/>
      <c r="B17" s="74" t="s">
        <v>95</v>
      </c>
      <c r="C17" s="68">
        <v>409</v>
      </c>
      <c r="D17" s="69">
        <v>21</v>
      </c>
      <c r="E17" s="69">
        <v>10</v>
      </c>
      <c r="F17" s="200">
        <v>10</v>
      </c>
      <c r="G17" s="200"/>
      <c r="H17" s="200">
        <v>3</v>
      </c>
      <c r="I17" s="200"/>
      <c r="J17" s="200">
        <v>9</v>
      </c>
      <c r="K17" s="200"/>
      <c r="L17" s="69">
        <v>7</v>
      </c>
      <c r="M17" s="24"/>
    </row>
    <row r="18" spans="1:13" x14ac:dyDescent="0.3">
      <c r="A18" s="24"/>
      <c r="B18" s="74" t="s">
        <v>94</v>
      </c>
      <c r="C18" s="68">
        <v>410</v>
      </c>
      <c r="D18" s="69">
        <v>11</v>
      </c>
      <c r="E18" s="69">
        <v>4</v>
      </c>
      <c r="F18" s="200">
        <v>7</v>
      </c>
      <c r="G18" s="200"/>
      <c r="H18" s="200">
        <v>3</v>
      </c>
      <c r="I18" s="200"/>
      <c r="J18" s="200">
        <v>4</v>
      </c>
      <c r="K18" s="200"/>
      <c r="L18" s="69">
        <v>1</v>
      </c>
      <c r="M18" s="24"/>
    </row>
    <row r="19" spans="1:13" x14ac:dyDescent="0.3">
      <c r="A19" s="2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4"/>
    </row>
    <row r="20" spans="1:13" ht="15.6" x14ac:dyDescent="0.3">
      <c r="A20" s="24"/>
      <c r="B20" s="73" t="s">
        <v>93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24"/>
    </row>
    <row r="21" spans="1:13" x14ac:dyDescent="0.3">
      <c r="A21" s="24"/>
      <c r="B21" s="1"/>
      <c r="C21" s="1"/>
      <c r="D21" s="1"/>
      <c r="E21" s="1"/>
      <c r="F21" s="1"/>
      <c r="G21" s="1"/>
      <c r="H21" s="1"/>
      <c r="I21" s="220" t="s">
        <v>39</v>
      </c>
      <c r="J21" s="220"/>
      <c r="K21" s="220"/>
      <c r="L21" s="220"/>
      <c r="M21" s="24"/>
    </row>
    <row r="22" spans="1:13" ht="15" customHeight="1" x14ac:dyDescent="0.3">
      <c r="A22" s="24"/>
      <c r="B22" s="205"/>
      <c r="C22" s="205"/>
      <c r="D22" s="205"/>
      <c r="E22" s="205"/>
      <c r="F22" s="227" t="s">
        <v>85</v>
      </c>
      <c r="G22" s="203" t="s">
        <v>38</v>
      </c>
      <c r="H22" s="203"/>
      <c r="I22" s="203" t="s">
        <v>92</v>
      </c>
      <c r="J22" s="203"/>
      <c r="K22" s="203"/>
      <c r="L22" s="203"/>
      <c r="M22" s="24"/>
    </row>
    <row r="23" spans="1:13" x14ac:dyDescent="0.3">
      <c r="A23" s="24"/>
      <c r="B23" s="205"/>
      <c r="C23" s="205"/>
      <c r="D23" s="205"/>
      <c r="E23" s="205"/>
      <c r="F23" s="228"/>
      <c r="G23" s="203"/>
      <c r="H23" s="203"/>
      <c r="I23" s="203" t="s">
        <v>91</v>
      </c>
      <c r="J23" s="203"/>
      <c r="K23" s="203" t="s">
        <v>90</v>
      </c>
      <c r="L23" s="203"/>
      <c r="M23" s="24"/>
    </row>
    <row r="24" spans="1:13" x14ac:dyDescent="0.3">
      <c r="A24" s="24"/>
      <c r="B24" s="225">
        <v>1</v>
      </c>
      <c r="C24" s="225"/>
      <c r="D24" s="225"/>
      <c r="E24" s="225"/>
      <c r="F24" s="72">
        <v>2</v>
      </c>
      <c r="G24" s="225">
        <v>3</v>
      </c>
      <c r="H24" s="225"/>
      <c r="I24" s="225">
        <v>4</v>
      </c>
      <c r="J24" s="225"/>
      <c r="K24" s="225">
        <v>5</v>
      </c>
      <c r="L24" s="225"/>
      <c r="M24" s="24"/>
    </row>
    <row r="25" spans="1:13" x14ac:dyDescent="0.3">
      <c r="A25" s="24"/>
      <c r="B25" s="231" t="s">
        <v>89</v>
      </c>
      <c r="C25" s="231"/>
      <c r="D25" s="231"/>
      <c r="E25" s="231"/>
      <c r="F25" s="72">
        <v>411</v>
      </c>
      <c r="G25" s="230">
        <v>0</v>
      </c>
      <c r="H25" s="230"/>
      <c r="I25" s="230">
        <v>0</v>
      </c>
      <c r="J25" s="230"/>
      <c r="K25" s="230">
        <v>0</v>
      </c>
      <c r="L25" s="230"/>
      <c r="M25" s="24"/>
    </row>
    <row r="26" spans="1:13" x14ac:dyDescent="0.3">
      <c r="A26" s="24"/>
      <c r="B26" s="229" t="s">
        <v>88</v>
      </c>
      <c r="C26" s="229"/>
      <c r="D26" s="229"/>
      <c r="E26" s="229"/>
      <c r="F26" s="72">
        <v>412</v>
      </c>
      <c r="G26" s="230">
        <v>0</v>
      </c>
      <c r="H26" s="230"/>
      <c r="I26" s="230">
        <v>0</v>
      </c>
      <c r="J26" s="230"/>
      <c r="K26" s="230">
        <v>0</v>
      </c>
      <c r="L26" s="230"/>
      <c r="M26" s="24"/>
    </row>
    <row r="27" spans="1:13" ht="5.0999999999999996" customHeight="1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</sheetData>
  <mergeCells count="68">
    <mergeCell ref="H6:I6"/>
    <mergeCell ref="J6:K6"/>
    <mergeCell ref="B4:B6"/>
    <mergeCell ref="F7:G7"/>
    <mergeCell ref="L9:L10"/>
    <mergeCell ref="C9:C10"/>
    <mergeCell ref="D9:D10"/>
    <mergeCell ref="E9:E10"/>
    <mergeCell ref="F9:G10"/>
    <mergeCell ref="H9:I10"/>
    <mergeCell ref="J3:L3"/>
    <mergeCell ref="I21:L21"/>
    <mergeCell ref="B1:L1"/>
    <mergeCell ref="B2:L2"/>
    <mergeCell ref="C4:C6"/>
    <mergeCell ref="D4:E5"/>
    <mergeCell ref="F4:L4"/>
    <mergeCell ref="F5:I5"/>
    <mergeCell ref="J5:L5"/>
    <mergeCell ref="F6:G6"/>
    <mergeCell ref="H7:I7"/>
    <mergeCell ref="J7:K7"/>
    <mergeCell ref="F8:G8"/>
    <mergeCell ref="H8:I8"/>
    <mergeCell ref="J8:K8"/>
    <mergeCell ref="J14:K14"/>
    <mergeCell ref="B24:E24"/>
    <mergeCell ref="B22:E23"/>
    <mergeCell ref="J9:K10"/>
    <mergeCell ref="F11:G11"/>
    <mergeCell ref="H11:I11"/>
    <mergeCell ref="J11:K11"/>
    <mergeCell ref="F12:G12"/>
    <mergeCell ref="H12:I12"/>
    <mergeCell ref="J12:K12"/>
    <mergeCell ref="F17:G17"/>
    <mergeCell ref="H17:I17"/>
    <mergeCell ref="F13:G13"/>
    <mergeCell ref="H13:I13"/>
    <mergeCell ref="J13:K13"/>
    <mergeCell ref="F14:G14"/>
    <mergeCell ref="H14:I14"/>
    <mergeCell ref="F15:G15"/>
    <mergeCell ref="H15:I15"/>
    <mergeCell ref="J15:K15"/>
    <mergeCell ref="J17:K17"/>
    <mergeCell ref="F18:G18"/>
    <mergeCell ref="H18:I18"/>
    <mergeCell ref="J18:K18"/>
    <mergeCell ref="F16:G16"/>
    <mergeCell ref="H16:I16"/>
    <mergeCell ref="J16:K16"/>
    <mergeCell ref="F22:F23"/>
    <mergeCell ref="B26:E26"/>
    <mergeCell ref="G26:H26"/>
    <mergeCell ref="I26:J26"/>
    <mergeCell ref="K26:L26"/>
    <mergeCell ref="G24:H24"/>
    <mergeCell ref="I24:J24"/>
    <mergeCell ref="K24:L24"/>
    <mergeCell ref="B25:E25"/>
    <mergeCell ref="G25:H25"/>
    <mergeCell ref="I25:J25"/>
    <mergeCell ref="K25:L25"/>
    <mergeCell ref="G22:H23"/>
    <mergeCell ref="I22:L22"/>
    <mergeCell ref="I23:J23"/>
    <mergeCell ref="K23:L23"/>
  </mergeCells>
  <pageMargins left="0.7" right="0.7" top="0.75" bottom="0.75" header="0.3" footer="0.3"/>
  <pageSetup paperSize="9" scale="91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abSelected="1" topLeftCell="A61" zoomScaleNormal="100" workbookViewId="0">
      <selection activeCell="G70" sqref="G70:H70"/>
    </sheetView>
  </sheetViews>
  <sheetFormatPr defaultRowHeight="14.4" x14ac:dyDescent="0.3"/>
  <cols>
    <col min="1" max="1" width="0.88671875" customWidth="1"/>
    <col min="2" max="2" width="56.5546875" customWidth="1"/>
    <col min="3" max="3" width="7" customWidth="1"/>
    <col min="4" max="10" width="11.6640625" customWidth="1"/>
    <col min="11" max="11" width="0.88671875" customWidth="1"/>
  </cols>
  <sheetData>
    <row r="1" spans="1:11" ht="15.6" x14ac:dyDescent="0.3">
      <c r="A1" s="24"/>
      <c r="B1" s="206" t="s">
        <v>177</v>
      </c>
      <c r="C1" s="206"/>
      <c r="D1" s="206"/>
      <c r="E1" s="206"/>
      <c r="F1" s="206"/>
      <c r="G1" s="206"/>
      <c r="H1" s="206"/>
      <c r="I1" s="206"/>
      <c r="J1" s="206"/>
      <c r="K1" s="24"/>
    </row>
    <row r="2" spans="1:11" ht="15.6" x14ac:dyDescent="0.3">
      <c r="A2" s="24"/>
      <c r="B2" s="206" t="s">
        <v>176</v>
      </c>
      <c r="C2" s="206"/>
      <c r="D2" s="206"/>
      <c r="E2" s="206"/>
      <c r="F2" s="206"/>
      <c r="G2" s="206"/>
      <c r="H2" s="206"/>
      <c r="I2" s="206"/>
      <c r="J2" s="206"/>
      <c r="K2" s="24"/>
    </row>
    <row r="3" spans="1:11" x14ac:dyDescent="0.3">
      <c r="A3" s="24"/>
      <c r="B3" s="1"/>
      <c r="C3" s="1"/>
      <c r="D3" s="1"/>
      <c r="E3" s="1"/>
      <c r="F3" s="208" t="s">
        <v>143</v>
      </c>
      <c r="G3" s="208"/>
      <c r="H3" s="208"/>
      <c r="I3" s="208"/>
      <c r="J3" s="208"/>
      <c r="K3" s="24"/>
    </row>
    <row r="4" spans="1:11" x14ac:dyDescent="0.3">
      <c r="A4" s="24"/>
      <c r="B4" s="205"/>
      <c r="C4" s="205" t="s">
        <v>33</v>
      </c>
      <c r="D4" s="205" t="s">
        <v>175</v>
      </c>
      <c r="E4" s="203" t="s">
        <v>77</v>
      </c>
      <c r="F4" s="203"/>
      <c r="G4" s="203"/>
      <c r="H4" s="203"/>
      <c r="I4" s="203"/>
      <c r="J4" s="203"/>
      <c r="K4" s="24"/>
    </row>
    <row r="5" spans="1:11" ht="26.4" x14ac:dyDescent="0.3">
      <c r="A5" s="24"/>
      <c r="B5" s="205"/>
      <c r="C5" s="236"/>
      <c r="D5" s="236"/>
      <c r="E5" s="79" t="s">
        <v>174</v>
      </c>
      <c r="F5" s="80" t="s">
        <v>173</v>
      </c>
      <c r="G5" s="80" t="s">
        <v>172</v>
      </c>
      <c r="H5" s="80" t="s">
        <v>171</v>
      </c>
      <c r="I5" s="80" t="s">
        <v>170</v>
      </c>
      <c r="J5" s="80" t="s">
        <v>169</v>
      </c>
      <c r="K5" s="24"/>
    </row>
    <row r="6" spans="1:11" x14ac:dyDescent="0.3">
      <c r="A6" s="24"/>
      <c r="B6" s="81">
        <v>1</v>
      </c>
      <c r="C6" s="81">
        <v>2</v>
      </c>
      <c r="D6" s="81">
        <v>3</v>
      </c>
      <c r="E6" s="72">
        <v>4</v>
      </c>
      <c r="F6" s="81">
        <v>5</v>
      </c>
      <c r="G6" s="81">
        <v>6</v>
      </c>
      <c r="H6" s="81">
        <v>7</v>
      </c>
      <c r="I6" s="81">
        <v>8</v>
      </c>
      <c r="J6" s="81">
        <v>9</v>
      </c>
      <c r="K6" s="24"/>
    </row>
    <row r="7" spans="1:11" ht="27" x14ac:dyDescent="0.3">
      <c r="A7" s="24"/>
      <c r="B7" s="93" t="s">
        <v>168</v>
      </c>
      <c r="C7" s="78">
        <v>501</v>
      </c>
      <c r="D7" s="91">
        <f t="shared" ref="D7:J7" si="0">SUM(D8,D27)</f>
        <v>364317.7</v>
      </c>
      <c r="E7" s="91">
        <f t="shared" si="0"/>
        <v>0</v>
      </c>
      <c r="F7" s="91">
        <f t="shared" si="0"/>
        <v>0</v>
      </c>
      <c r="G7" s="91">
        <f t="shared" si="0"/>
        <v>364317.7</v>
      </c>
      <c r="H7" s="91">
        <f t="shared" si="0"/>
        <v>0</v>
      </c>
      <c r="I7" s="91">
        <f t="shared" si="0"/>
        <v>0</v>
      </c>
      <c r="J7" s="91">
        <f t="shared" si="0"/>
        <v>0</v>
      </c>
      <c r="K7" s="24"/>
    </row>
    <row r="8" spans="1:11" x14ac:dyDescent="0.3">
      <c r="A8" s="24"/>
      <c r="B8" s="100" t="s">
        <v>158</v>
      </c>
      <c r="C8" s="214">
        <v>502</v>
      </c>
      <c r="D8" s="237">
        <f t="shared" ref="D8:J8" si="1">SUM(D10,D18)</f>
        <v>364317.7</v>
      </c>
      <c r="E8" s="237">
        <f t="shared" si="1"/>
        <v>0</v>
      </c>
      <c r="F8" s="237">
        <f t="shared" si="1"/>
        <v>0</v>
      </c>
      <c r="G8" s="237">
        <f t="shared" si="1"/>
        <v>364317.7</v>
      </c>
      <c r="H8" s="237">
        <f t="shared" si="1"/>
        <v>0</v>
      </c>
      <c r="I8" s="237">
        <f t="shared" si="1"/>
        <v>0</v>
      </c>
      <c r="J8" s="237">
        <f t="shared" si="1"/>
        <v>0</v>
      </c>
      <c r="K8" s="24"/>
    </row>
    <row r="9" spans="1:11" ht="27" x14ac:dyDescent="0.3">
      <c r="A9" s="24"/>
      <c r="B9" s="99" t="s">
        <v>167</v>
      </c>
      <c r="C9" s="214"/>
      <c r="D9" s="237"/>
      <c r="E9" s="237"/>
      <c r="F9" s="237"/>
      <c r="G9" s="237"/>
      <c r="H9" s="237"/>
      <c r="I9" s="237"/>
      <c r="J9" s="237"/>
      <c r="K9" s="24"/>
    </row>
    <row r="10" spans="1:11" ht="40.200000000000003" x14ac:dyDescent="0.3">
      <c r="A10" s="24"/>
      <c r="B10" s="74" t="s">
        <v>166</v>
      </c>
      <c r="C10" s="78">
        <v>503</v>
      </c>
      <c r="D10" s="91">
        <f t="shared" ref="D10:J10" si="2">SUM(D11,D14,D15,D16,D17)</f>
        <v>364317.7</v>
      </c>
      <c r="E10" s="91">
        <f t="shared" si="2"/>
        <v>0</v>
      </c>
      <c r="F10" s="91">
        <f t="shared" si="2"/>
        <v>0</v>
      </c>
      <c r="G10" s="91">
        <f t="shared" si="2"/>
        <v>364317.7</v>
      </c>
      <c r="H10" s="91">
        <f t="shared" si="2"/>
        <v>0</v>
      </c>
      <c r="I10" s="91">
        <f t="shared" si="2"/>
        <v>0</v>
      </c>
      <c r="J10" s="91">
        <f t="shared" si="2"/>
        <v>0</v>
      </c>
      <c r="K10" s="24"/>
    </row>
    <row r="11" spans="1:11" x14ac:dyDescent="0.3">
      <c r="A11" s="24"/>
      <c r="B11" s="100" t="s">
        <v>158</v>
      </c>
      <c r="C11" s="214">
        <v>504</v>
      </c>
      <c r="D11" s="237">
        <f>SUM(E11,F11,G11,H11,I11,J11)</f>
        <v>240897</v>
      </c>
      <c r="E11" s="241"/>
      <c r="F11" s="241"/>
      <c r="G11" s="241">
        <v>240897</v>
      </c>
      <c r="H11" s="241"/>
      <c r="I11" s="241"/>
      <c r="J11" s="241"/>
      <c r="K11" s="24"/>
    </row>
    <row r="12" spans="1:11" x14ac:dyDescent="0.3">
      <c r="A12" s="24"/>
      <c r="B12" s="99" t="s">
        <v>165</v>
      </c>
      <c r="C12" s="214"/>
      <c r="D12" s="237"/>
      <c r="E12" s="241"/>
      <c r="F12" s="241"/>
      <c r="G12" s="241"/>
      <c r="H12" s="241"/>
      <c r="I12" s="241"/>
      <c r="J12" s="241"/>
      <c r="K12" s="24"/>
    </row>
    <row r="13" spans="1:11" ht="66.599999999999994" x14ac:dyDescent="0.3">
      <c r="A13" s="24"/>
      <c r="B13" s="98" t="s">
        <v>164</v>
      </c>
      <c r="C13" s="78">
        <v>505</v>
      </c>
      <c r="D13" s="91">
        <f>SUM(E13,F13,G13,H13,I13,J13)</f>
        <v>182976.5</v>
      </c>
      <c r="E13" s="90"/>
      <c r="F13" s="90"/>
      <c r="G13" s="90">
        <v>182976.5</v>
      </c>
      <c r="H13" s="90"/>
      <c r="I13" s="90"/>
      <c r="J13" s="90"/>
      <c r="K13" s="24"/>
    </row>
    <row r="14" spans="1:11" x14ac:dyDescent="0.3">
      <c r="A14" s="24"/>
      <c r="B14" s="48" t="s">
        <v>163</v>
      </c>
      <c r="C14" s="78">
        <v>506</v>
      </c>
      <c r="D14" s="91">
        <f>SUM(E14,F14,G14,H14,I14,J14)</f>
        <v>64924.1</v>
      </c>
      <c r="E14" s="90"/>
      <c r="F14" s="90"/>
      <c r="G14" s="90">
        <v>64924.1</v>
      </c>
      <c r="H14" s="90"/>
      <c r="I14" s="90"/>
      <c r="J14" s="90"/>
      <c r="K14" s="24"/>
    </row>
    <row r="15" spans="1:11" x14ac:dyDescent="0.3">
      <c r="A15" s="24"/>
      <c r="B15" s="62" t="s">
        <v>162</v>
      </c>
      <c r="C15" s="78">
        <v>507</v>
      </c>
      <c r="D15" s="91">
        <f>SUM(E15,F15,G15,H15,I15,J15)</f>
        <v>417.7</v>
      </c>
      <c r="E15" s="90"/>
      <c r="F15" s="90"/>
      <c r="G15" s="90">
        <v>417.7</v>
      </c>
      <c r="H15" s="90"/>
      <c r="I15" s="90"/>
      <c r="J15" s="90"/>
      <c r="K15" s="24"/>
    </row>
    <row r="16" spans="1:11" x14ac:dyDescent="0.3">
      <c r="A16" s="24"/>
      <c r="B16" s="62" t="s">
        <v>161</v>
      </c>
      <c r="C16" s="78">
        <v>508</v>
      </c>
      <c r="D16" s="91">
        <f>SUM(E16,F16,G16,H16,I16,J16)</f>
        <v>21131.200000000001</v>
      </c>
      <c r="E16" s="90"/>
      <c r="F16" s="90"/>
      <c r="G16" s="90">
        <v>21131.200000000001</v>
      </c>
      <c r="H16" s="90"/>
      <c r="I16" s="90"/>
      <c r="J16" s="90"/>
      <c r="K16" s="24"/>
    </row>
    <row r="17" spans="1:11" x14ac:dyDescent="0.3">
      <c r="A17" s="24"/>
      <c r="B17" s="62" t="s">
        <v>160</v>
      </c>
      <c r="C17" s="78">
        <v>509</v>
      </c>
      <c r="D17" s="91">
        <f>SUM(E17,F17,G17,H17,I17,J17)</f>
        <v>36947.699999999997</v>
      </c>
      <c r="E17" s="90"/>
      <c r="F17" s="90"/>
      <c r="G17" s="90">
        <v>36947.699999999997</v>
      </c>
      <c r="H17" s="90"/>
      <c r="I17" s="90"/>
      <c r="J17" s="90"/>
      <c r="K17" s="24"/>
    </row>
    <row r="18" spans="1:11" ht="27" x14ac:dyDescent="0.3">
      <c r="A18" s="24"/>
      <c r="B18" s="48" t="s">
        <v>159</v>
      </c>
      <c r="C18" s="78">
        <v>510</v>
      </c>
      <c r="D18" s="91">
        <f t="shared" ref="D18:J18" si="3">SUM(D19,D21,D22,D24,D26)</f>
        <v>0</v>
      </c>
      <c r="E18" s="91">
        <f t="shared" si="3"/>
        <v>0</v>
      </c>
      <c r="F18" s="91">
        <f t="shared" si="3"/>
        <v>0</v>
      </c>
      <c r="G18" s="91">
        <f t="shared" si="3"/>
        <v>0</v>
      </c>
      <c r="H18" s="91">
        <f t="shared" si="3"/>
        <v>0</v>
      </c>
      <c r="I18" s="91">
        <f t="shared" si="3"/>
        <v>0</v>
      </c>
      <c r="J18" s="91">
        <f t="shared" si="3"/>
        <v>0</v>
      </c>
      <c r="K18" s="24"/>
    </row>
    <row r="19" spans="1:11" x14ac:dyDescent="0.3">
      <c r="A19" s="24"/>
      <c r="B19" s="97" t="s">
        <v>158</v>
      </c>
      <c r="C19" s="214">
        <v>511</v>
      </c>
      <c r="D19" s="237">
        <f>SUM(E19,F19,G19,H19,I19,J19)</f>
        <v>0</v>
      </c>
      <c r="E19" s="241"/>
      <c r="F19" s="241"/>
      <c r="G19" s="241">
        <v>0</v>
      </c>
      <c r="H19" s="241"/>
      <c r="I19" s="241"/>
      <c r="J19" s="241"/>
      <c r="K19" s="24"/>
    </row>
    <row r="20" spans="1:11" x14ac:dyDescent="0.3">
      <c r="A20" s="24"/>
      <c r="B20" s="96" t="s">
        <v>157</v>
      </c>
      <c r="C20" s="214"/>
      <c r="D20" s="237"/>
      <c r="E20" s="241"/>
      <c r="F20" s="241"/>
      <c r="G20" s="241"/>
      <c r="H20" s="241"/>
      <c r="I20" s="241"/>
      <c r="J20" s="241"/>
      <c r="K20" s="24"/>
    </row>
    <row r="21" spans="1:11" x14ac:dyDescent="0.3">
      <c r="A21" s="24"/>
      <c r="B21" s="62" t="s">
        <v>156</v>
      </c>
      <c r="C21" s="78">
        <v>512</v>
      </c>
      <c r="D21" s="91">
        <f t="shared" ref="D21:D27" si="4">SUM(E21,F21,G21,H21,I21,J21)</f>
        <v>0</v>
      </c>
      <c r="E21" s="90"/>
      <c r="F21" s="90"/>
      <c r="G21" s="90">
        <v>0</v>
      </c>
      <c r="H21" s="90"/>
      <c r="I21" s="90"/>
      <c r="J21" s="90"/>
      <c r="K21" s="24"/>
    </row>
    <row r="22" spans="1:11" x14ac:dyDescent="0.3">
      <c r="A22" s="24"/>
      <c r="B22" s="62" t="s">
        <v>155</v>
      </c>
      <c r="C22" s="78">
        <v>513</v>
      </c>
      <c r="D22" s="91">
        <f t="shared" si="4"/>
        <v>0</v>
      </c>
      <c r="E22" s="90"/>
      <c r="F22" s="90"/>
      <c r="G22" s="90">
        <v>0</v>
      </c>
      <c r="H22" s="90"/>
      <c r="I22" s="90"/>
      <c r="J22" s="90"/>
      <c r="K22" s="24"/>
    </row>
    <row r="23" spans="1:11" ht="27" x14ac:dyDescent="0.3">
      <c r="A23" s="24"/>
      <c r="B23" s="48" t="s">
        <v>154</v>
      </c>
      <c r="C23" s="78">
        <v>514</v>
      </c>
      <c r="D23" s="91">
        <f t="shared" si="4"/>
        <v>0</v>
      </c>
      <c r="E23" s="90"/>
      <c r="F23" s="90"/>
      <c r="G23" s="90">
        <v>0</v>
      </c>
      <c r="H23" s="90"/>
      <c r="I23" s="90"/>
      <c r="J23" s="90"/>
      <c r="K23" s="24"/>
    </row>
    <row r="24" spans="1:11" ht="27" x14ac:dyDescent="0.3">
      <c r="A24" s="24"/>
      <c r="B24" s="95" t="s">
        <v>153</v>
      </c>
      <c r="C24" s="78">
        <v>515</v>
      </c>
      <c r="D24" s="91">
        <f t="shared" si="4"/>
        <v>0</v>
      </c>
      <c r="E24" s="90"/>
      <c r="F24" s="90"/>
      <c r="G24" s="90">
        <v>0</v>
      </c>
      <c r="H24" s="90"/>
      <c r="I24" s="90"/>
      <c r="J24" s="90"/>
      <c r="K24" s="24"/>
    </row>
    <row r="25" spans="1:11" x14ac:dyDescent="0.3">
      <c r="A25" s="24"/>
      <c r="B25" s="94" t="s">
        <v>152</v>
      </c>
      <c r="C25" s="78">
        <v>516</v>
      </c>
      <c r="D25" s="91">
        <f t="shared" si="4"/>
        <v>0</v>
      </c>
      <c r="E25" s="90"/>
      <c r="F25" s="90"/>
      <c r="G25" s="90">
        <v>0</v>
      </c>
      <c r="H25" s="90"/>
      <c r="I25" s="90"/>
      <c r="J25" s="90"/>
      <c r="K25" s="24"/>
    </row>
    <row r="26" spans="1:11" x14ac:dyDescent="0.3">
      <c r="A26" s="24"/>
      <c r="B26" s="62" t="s">
        <v>151</v>
      </c>
      <c r="C26" s="78">
        <v>517</v>
      </c>
      <c r="D26" s="91">
        <f t="shared" si="4"/>
        <v>0</v>
      </c>
      <c r="E26" s="90"/>
      <c r="F26" s="90"/>
      <c r="G26" s="90">
        <v>0</v>
      </c>
      <c r="H26" s="90"/>
      <c r="I26" s="90"/>
      <c r="J26" s="90"/>
      <c r="K26" s="24"/>
    </row>
    <row r="27" spans="1:11" x14ac:dyDescent="0.3">
      <c r="A27" s="24"/>
      <c r="B27" s="62" t="s">
        <v>150</v>
      </c>
      <c r="C27" s="78">
        <v>518</v>
      </c>
      <c r="D27" s="91">
        <f t="shared" si="4"/>
        <v>0</v>
      </c>
      <c r="E27" s="90"/>
      <c r="F27" s="90"/>
      <c r="G27" s="90">
        <v>0</v>
      </c>
      <c r="H27" s="90"/>
      <c r="I27" s="90"/>
      <c r="J27" s="90"/>
      <c r="K27" s="24"/>
    </row>
    <row r="28" spans="1:11" x14ac:dyDescent="0.3">
      <c r="A28" s="24"/>
      <c r="B28" s="81">
        <v>1</v>
      </c>
      <c r="C28" s="81">
        <v>2</v>
      </c>
      <c r="D28" s="81">
        <v>3</v>
      </c>
      <c r="E28" s="72">
        <v>4</v>
      </c>
      <c r="F28" s="81">
        <v>5</v>
      </c>
      <c r="G28" s="81">
        <v>6</v>
      </c>
      <c r="H28" s="81">
        <v>7</v>
      </c>
      <c r="I28" s="81">
        <v>8</v>
      </c>
      <c r="J28" s="81">
        <v>9</v>
      </c>
      <c r="K28" s="24"/>
    </row>
    <row r="29" spans="1:11" ht="40.200000000000003" x14ac:dyDescent="0.3">
      <c r="A29" s="24"/>
      <c r="B29" s="93" t="s">
        <v>149</v>
      </c>
      <c r="C29" s="78"/>
      <c r="D29" s="91">
        <f t="shared" ref="D29:J29" si="5">SUM(D30,D32,D33)</f>
        <v>364317.7</v>
      </c>
      <c r="E29" s="91">
        <f t="shared" si="5"/>
        <v>0</v>
      </c>
      <c r="F29" s="91">
        <f t="shared" si="5"/>
        <v>0</v>
      </c>
      <c r="G29" s="91">
        <f t="shared" si="5"/>
        <v>364317.7</v>
      </c>
      <c r="H29" s="91">
        <f t="shared" si="5"/>
        <v>0</v>
      </c>
      <c r="I29" s="91">
        <f t="shared" si="5"/>
        <v>0</v>
      </c>
      <c r="J29" s="91">
        <f t="shared" si="5"/>
        <v>0</v>
      </c>
      <c r="K29" s="24"/>
    </row>
    <row r="30" spans="1:11" x14ac:dyDescent="0.3">
      <c r="A30" s="24"/>
      <c r="B30" s="92" t="s">
        <v>29</v>
      </c>
      <c r="C30" s="214">
        <v>519</v>
      </c>
      <c r="D30" s="237">
        <f>SUM(E30,F30,G30,H30,I30,J30)</f>
        <v>263283.90000000002</v>
      </c>
      <c r="E30" s="241"/>
      <c r="F30" s="241"/>
      <c r="G30" s="241">
        <v>263283.90000000002</v>
      </c>
      <c r="H30" s="241"/>
      <c r="I30" s="241"/>
      <c r="J30" s="241"/>
      <c r="K30" s="24"/>
    </row>
    <row r="31" spans="1:11" x14ac:dyDescent="0.3">
      <c r="A31" s="24"/>
      <c r="B31" s="53" t="s">
        <v>148</v>
      </c>
      <c r="C31" s="214"/>
      <c r="D31" s="237"/>
      <c r="E31" s="241"/>
      <c r="F31" s="241"/>
      <c r="G31" s="241"/>
      <c r="H31" s="241"/>
      <c r="I31" s="241"/>
      <c r="J31" s="241"/>
      <c r="K31" s="24"/>
    </row>
    <row r="32" spans="1:11" x14ac:dyDescent="0.3">
      <c r="A32" s="24"/>
      <c r="B32" s="62" t="s">
        <v>147</v>
      </c>
      <c r="C32" s="78">
        <v>520</v>
      </c>
      <c r="D32" s="91">
        <f>SUM(E32,F32,G32,H32,I32,J32)</f>
        <v>101033.8</v>
      </c>
      <c r="E32" s="90"/>
      <c r="F32" s="90"/>
      <c r="G32" s="90">
        <v>101033.8</v>
      </c>
      <c r="H32" s="90"/>
      <c r="I32" s="90"/>
      <c r="J32" s="90"/>
      <c r="K32" s="24"/>
    </row>
    <row r="33" spans="1:11" x14ac:dyDescent="0.3">
      <c r="A33" s="24"/>
      <c r="B33" s="62" t="s">
        <v>138</v>
      </c>
      <c r="C33" s="78">
        <v>521</v>
      </c>
      <c r="D33" s="91">
        <f>SUM(E33,F33,G33,H33,I33,J33)</f>
        <v>0</v>
      </c>
      <c r="E33" s="90"/>
      <c r="F33" s="90"/>
      <c r="G33" s="90">
        <v>0</v>
      </c>
      <c r="H33" s="90"/>
      <c r="I33" s="90"/>
      <c r="J33" s="90"/>
      <c r="K33" s="24"/>
    </row>
    <row r="35" spans="1:11" ht="15.6" x14ac:dyDescent="0.3">
      <c r="B35" s="246" t="s">
        <v>191</v>
      </c>
      <c r="C35" s="246"/>
      <c r="D35" s="246"/>
      <c r="E35" s="246"/>
      <c r="F35" s="246"/>
      <c r="G35" s="88" t="s">
        <v>146</v>
      </c>
      <c r="H35" s="89">
        <v>24658.2</v>
      </c>
      <c r="I35" s="86" t="s">
        <v>145</v>
      </c>
    </row>
    <row r="36" spans="1:11" x14ac:dyDescent="0.3">
      <c r="B36" s="245" t="s">
        <v>143</v>
      </c>
      <c r="C36" s="245"/>
      <c r="D36" s="245"/>
      <c r="E36" s="245"/>
      <c r="F36" s="245"/>
      <c r="G36" s="245"/>
    </row>
    <row r="38" spans="1:11" ht="15.6" x14ac:dyDescent="0.3">
      <c r="B38" s="238" t="s">
        <v>144</v>
      </c>
      <c r="C38" s="238"/>
      <c r="D38" s="238"/>
      <c r="E38" s="238"/>
      <c r="F38" s="238"/>
      <c r="G38" s="238"/>
    </row>
    <row r="39" spans="1:11" x14ac:dyDescent="0.3">
      <c r="F39" s="239" t="s">
        <v>143</v>
      </c>
      <c r="G39" s="239"/>
      <c r="H39" s="239"/>
      <c r="I39" s="239"/>
      <c r="J39" s="239"/>
    </row>
    <row r="40" spans="1:11" ht="26.4" x14ac:dyDescent="0.3">
      <c r="B40" s="240"/>
      <c r="C40" s="240"/>
      <c r="D40" s="240"/>
      <c r="E40" s="240"/>
      <c r="F40" s="82" t="s">
        <v>85</v>
      </c>
      <c r="G40" s="240" t="s">
        <v>38</v>
      </c>
      <c r="H40" s="240"/>
      <c r="I40" s="233" t="s">
        <v>142</v>
      </c>
      <c r="J40" s="240"/>
    </row>
    <row r="41" spans="1:11" x14ac:dyDescent="0.3">
      <c r="B41" s="240">
        <v>1</v>
      </c>
      <c r="C41" s="240"/>
      <c r="D41" s="240"/>
      <c r="E41" s="240"/>
      <c r="F41" s="83">
        <v>2</v>
      </c>
      <c r="G41" s="240">
        <v>3</v>
      </c>
      <c r="H41" s="240"/>
      <c r="I41" s="240">
        <v>4</v>
      </c>
      <c r="J41" s="240"/>
    </row>
    <row r="42" spans="1:11" ht="25.5" customHeight="1" x14ac:dyDescent="0.3">
      <c r="B42" s="263" t="s">
        <v>141</v>
      </c>
      <c r="C42" s="264"/>
      <c r="D42" s="264"/>
      <c r="E42" s="265"/>
      <c r="F42" s="76" t="s">
        <v>178</v>
      </c>
      <c r="G42" s="242">
        <f>SUM(G43,G49,G51,G52,G57)</f>
        <v>965643.8</v>
      </c>
      <c r="H42" s="243"/>
      <c r="I42" s="242">
        <f>SUM(I43,I49,I51,I52,I57)</f>
        <v>965643.8</v>
      </c>
      <c r="J42" s="243"/>
    </row>
    <row r="43" spans="1:11" x14ac:dyDescent="0.3">
      <c r="B43" s="249" t="s">
        <v>29</v>
      </c>
      <c r="C43" s="250"/>
      <c r="D43" s="250"/>
      <c r="E43" s="251"/>
      <c r="F43" s="234" t="s">
        <v>179</v>
      </c>
      <c r="G43" s="255">
        <f>SUM(G45,G47)</f>
        <v>364317.7</v>
      </c>
      <c r="H43" s="256"/>
      <c r="I43" s="255">
        <f>SUM(I45,I47)</f>
        <v>364317.7</v>
      </c>
      <c r="J43" s="256"/>
    </row>
    <row r="44" spans="1:11" x14ac:dyDescent="0.3">
      <c r="B44" s="263" t="s">
        <v>140</v>
      </c>
      <c r="C44" s="264"/>
      <c r="D44" s="264"/>
      <c r="E44" s="265"/>
      <c r="F44" s="235"/>
      <c r="G44" s="257"/>
      <c r="H44" s="258"/>
      <c r="I44" s="257"/>
      <c r="J44" s="258"/>
    </row>
    <row r="45" spans="1:11" x14ac:dyDescent="0.3">
      <c r="B45" s="252" t="s">
        <v>29</v>
      </c>
      <c r="C45" s="253"/>
      <c r="D45" s="253"/>
      <c r="E45" s="254"/>
      <c r="F45" s="234" t="s">
        <v>180</v>
      </c>
      <c r="G45" s="259">
        <v>364317.7</v>
      </c>
      <c r="H45" s="260"/>
      <c r="I45" s="259">
        <v>364317.7</v>
      </c>
      <c r="J45" s="260"/>
    </row>
    <row r="46" spans="1:11" x14ac:dyDescent="0.3">
      <c r="B46" s="266" t="s">
        <v>139</v>
      </c>
      <c r="C46" s="267"/>
      <c r="D46" s="267"/>
      <c r="E46" s="268"/>
      <c r="F46" s="235"/>
      <c r="G46" s="261"/>
      <c r="H46" s="262"/>
      <c r="I46" s="261"/>
      <c r="J46" s="262"/>
    </row>
    <row r="47" spans="1:11" x14ac:dyDescent="0.3">
      <c r="B47" s="269" t="s">
        <v>138</v>
      </c>
      <c r="C47" s="270"/>
      <c r="D47" s="270"/>
      <c r="E47" s="271"/>
      <c r="F47" s="76" t="s">
        <v>181</v>
      </c>
      <c r="G47" s="247">
        <v>0</v>
      </c>
      <c r="H47" s="248"/>
      <c r="I47" s="247">
        <v>0</v>
      </c>
      <c r="J47" s="248"/>
    </row>
    <row r="48" spans="1:11" ht="25.5" customHeight="1" x14ac:dyDescent="0.3">
      <c r="B48" s="272" t="s">
        <v>137</v>
      </c>
      <c r="C48" s="273"/>
      <c r="D48" s="273"/>
      <c r="E48" s="274"/>
      <c r="F48" s="76" t="s">
        <v>182</v>
      </c>
      <c r="G48" s="247">
        <v>0</v>
      </c>
      <c r="H48" s="248"/>
      <c r="I48" s="247">
        <v>0</v>
      </c>
      <c r="J48" s="248"/>
    </row>
    <row r="49" spans="2:13" x14ac:dyDescent="0.3">
      <c r="B49" s="263" t="s">
        <v>136</v>
      </c>
      <c r="C49" s="264"/>
      <c r="D49" s="264"/>
      <c r="E49" s="265"/>
      <c r="F49" s="76" t="s">
        <v>183</v>
      </c>
      <c r="G49" s="247">
        <v>0</v>
      </c>
      <c r="H49" s="248"/>
      <c r="I49" s="247">
        <v>0</v>
      </c>
      <c r="J49" s="248"/>
    </row>
    <row r="50" spans="2:13" ht="25.5" customHeight="1" x14ac:dyDescent="0.3">
      <c r="B50" s="272" t="s">
        <v>135</v>
      </c>
      <c r="C50" s="273"/>
      <c r="D50" s="273"/>
      <c r="E50" s="274"/>
      <c r="F50" s="76" t="s">
        <v>184</v>
      </c>
      <c r="G50" s="247">
        <v>0</v>
      </c>
      <c r="H50" s="248"/>
      <c r="I50" s="247">
        <v>0</v>
      </c>
      <c r="J50" s="248"/>
    </row>
    <row r="51" spans="2:13" x14ac:dyDescent="0.3">
      <c r="B51" s="263" t="s">
        <v>134</v>
      </c>
      <c r="C51" s="264"/>
      <c r="D51" s="264"/>
      <c r="E51" s="265"/>
      <c r="F51" s="76" t="s">
        <v>185</v>
      </c>
      <c r="G51" s="247">
        <v>3500.5</v>
      </c>
      <c r="H51" s="248"/>
      <c r="I51" s="247">
        <v>3500.5</v>
      </c>
      <c r="J51" s="248"/>
    </row>
    <row r="52" spans="2:13" x14ac:dyDescent="0.3">
      <c r="B52" s="263" t="s">
        <v>133</v>
      </c>
      <c r="C52" s="264"/>
      <c r="D52" s="264"/>
      <c r="E52" s="265"/>
      <c r="F52" s="76" t="s">
        <v>186</v>
      </c>
      <c r="G52" s="242">
        <f>SUM(G53,G55,G56)</f>
        <v>0</v>
      </c>
      <c r="H52" s="243"/>
      <c r="I52" s="242">
        <f>SUM(I53,I55,I56)</f>
        <v>0</v>
      </c>
      <c r="J52" s="243"/>
    </row>
    <row r="53" spans="2:13" x14ac:dyDescent="0.3">
      <c r="B53" s="252" t="s">
        <v>29</v>
      </c>
      <c r="C53" s="253"/>
      <c r="D53" s="253"/>
      <c r="E53" s="254"/>
      <c r="F53" s="234" t="s">
        <v>187</v>
      </c>
      <c r="G53" s="259">
        <v>0</v>
      </c>
      <c r="H53" s="260"/>
      <c r="I53" s="259">
        <v>0</v>
      </c>
      <c r="J53" s="260"/>
    </row>
    <row r="54" spans="2:13" ht="25.5" customHeight="1" x14ac:dyDescent="0.3">
      <c r="B54" s="266" t="s">
        <v>132</v>
      </c>
      <c r="C54" s="267"/>
      <c r="D54" s="267"/>
      <c r="E54" s="268"/>
      <c r="F54" s="235"/>
      <c r="G54" s="261"/>
      <c r="H54" s="262"/>
      <c r="I54" s="261"/>
      <c r="J54" s="262"/>
      <c r="M54" t="s">
        <v>366</v>
      </c>
    </row>
    <row r="55" spans="2:13" x14ac:dyDescent="0.3">
      <c r="B55" s="269" t="s">
        <v>131</v>
      </c>
      <c r="C55" s="270"/>
      <c r="D55" s="270"/>
      <c r="E55" s="271"/>
      <c r="F55" s="76" t="s">
        <v>188</v>
      </c>
      <c r="G55" s="247">
        <v>0</v>
      </c>
      <c r="H55" s="248"/>
      <c r="I55" s="247">
        <v>0</v>
      </c>
      <c r="J55" s="248"/>
    </row>
    <row r="56" spans="2:13" x14ac:dyDescent="0.3">
      <c r="B56" s="269" t="s">
        <v>130</v>
      </c>
      <c r="C56" s="270"/>
      <c r="D56" s="270"/>
      <c r="E56" s="271"/>
      <c r="F56" s="76" t="s">
        <v>189</v>
      </c>
      <c r="G56" s="247">
        <v>0</v>
      </c>
      <c r="H56" s="248"/>
      <c r="I56" s="247">
        <v>0</v>
      </c>
      <c r="J56" s="248"/>
    </row>
    <row r="57" spans="2:13" x14ac:dyDescent="0.3">
      <c r="B57" s="269" t="s">
        <v>129</v>
      </c>
      <c r="C57" s="270"/>
      <c r="D57" s="270"/>
      <c r="E57" s="271"/>
      <c r="F57" s="76" t="s">
        <v>190</v>
      </c>
      <c r="G57" s="247">
        <v>597825.6</v>
      </c>
      <c r="H57" s="248"/>
      <c r="I57" s="247">
        <v>597825.6</v>
      </c>
      <c r="J57" s="248"/>
    </row>
    <row r="59" spans="2:13" ht="15.6" x14ac:dyDescent="0.3">
      <c r="B59" s="84" t="s">
        <v>128</v>
      </c>
      <c r="C59" s="85"/>
      <c r="D59" s="85"/>
      <c r="E59" s="85"/>
      <c r="F59" s="85"/>
      <c r="G59" s="85"/>
    </row>
    <row r="60" spans="2:13" ht="15.6" x14ac:dyDescent="0.3">
      <c r="B60" s="244" t="s">
        <v>127</v>
      </c>
      <c r="C60" s="244"/>
      <c r="D60" s="244"/>
      <c r="E60" s="244"/>
      <c r="F60" s="244"/>
      <c r="G60" s="244"/>
      <c r="H60" s="88" t="s">
        <v>126</v>
      </c>
      <c r="I60" s="87">
        <v>0</v>
      </c>
      <c r="J60" s="86" t="s">
        <v>125</v>
      </c>
    </row>
    <row r="61" spans="2:13" x14ac:dyDescent="0.3">
      <c r="B61" s="77" t="s">
        <v>124</v>
      </c>
    </row>
    <row r="63" spans="2:13" ht="15.6" x14ac:dyDescent="0.3">
      <c r="B63" s="238" t="s">
        <v>123</v>
      </c>
      <c r="C63" s="238"/>
      <c r="D63" s="238"/>
      <c r="E63" s="238"/>
      <c r="F63" s="238"/>
      <c r="G63" s="238"/>
      <c r="H63" s="85"/>
    </row>
    <row r="64" spans="2:13" x14ac:dyDescent="0.3">
      <c r="F64" s="232" t="s">
        <v>112</v>
      </c>
      <c r="G64" s="232"/>
      <c r="H64" s="232"/>
      <c r="I64" s="232"/>
      <c r="J64" s="232"/>
    </row>
    <row r="65" spans="2:10" ht="26.4" x14ac:dyDescent="0.3">
      <c r="B65" s="240"/>
      <c r="C65" s="240"/>
      <c r="D65" s="240"/>
      <c r="E65" s="240"/>
      <c r="F65" s="82" t="s">
        <v>85</v>
      </c>
      <c r="G65" s="240" t="s">
        <v>122</v>
      </c>
      <c r="H65" s="240"/>
      <c r="I65" s="233" t="s">
        <v>121</v>
      </c>
      <c r="J65" s="240"/>
    </row>
    <row r="66" spans="2:10" x14ac:dyDescent="0.3">
      <c r="B66" s="240">
        <v>1</v>
      </c>
      <c r="C66" s="240"/>
      <c r="D66" s="240"/>
      <c r="E66" s="240"/>
      <c r="F66" s="83">
        <v>2</v>
      </c>
      <c r="G66" s="240">
        <v>3</v>
      </c>
      <c r="H66" s="240"/>
      <c r="I66" s="240">
        <v>4</v>
      </c>
      <c r="J66" s="240"/>
    </row>
    <row r="67" spans="2:10" x14ac:dyDescent="0.3">
      <c r="B67" s="263" t="s">
        <v>120</v>
      </c>
      <c r="C67" s="264"/>
      <c r="D67" s="264"/>
      <c r="E67" s="265"/>
      <c r="F67" s="76" t="s">
        <v>119</v>
      </c>
      <c r="G67" s="247">
        <v>723922</v>
      </c>
      <c r="H67" s="248"/>
      <c r="I67" s="247">
        <v>761904.2</v>
      </c>
      <c r="J67" s="248"/>
    </row>
    <row r="68" spans="2:10" x14ac:dyDescent="0.3">
      <c r="B68" s="249" t="s">
        <v>118</v>
      </c>
      <c r="C68" s="250"/>
      <c r="D68" s="250"/>
      <c r="E68" s="251"/>
      <c r="F68" s="76" t="s">
        <v>117</v>
      </c>
      <c r="G68" s="247">
        <v>517979.9</v>
      </c>
      <c r="H68" s="248"/>
      <c r="I68" s="247">
        <v>535351.80000000005</v>
      </c>
      <c r="J68" s="248"/>
    </row>
    <row r="69" spans="2:10" hidden="1" x14ac:dyDescent="0.3">
      <c r="B69" s="263" t="s">
        <v>116</v>
      </c>
      <c r="C69" s="264"/>
      <c r="D69" s="264"/>
      <c r="E69" s="265"/>
      <c r="F69" s="278"/>
      <c r="G69" s="279"/>
      <c r="H69" s="279"/>
      <c r="I69" s="279"/>
      <c r="J69" s="280"/>
    </row>
    <row r="70" spans="2:10" x14ac:dyDescent="0.3">
      <c r="B70" s="249" t="s">
        <v>115</v>
      </c>
      <c r="C70" s="250"/>
      <c r="D70" s="250"/>
      <c r="E70" s="251"/>
      <c r="F70" s="76" t="s">
        <v>114</v>
      </c>
      <c r="G70" s="247" t="s">
        <v>376</v>
      </c>
      <c r="H70" s="248"/>
      <c r="I70" s="247">
        <v>96816</v>
      </c>
      <c r="J70" s="248"/>
    </row>
    <row r="72" spans="2:10" ht="15.6" x14ac:dyDescent="0.3">
      <c r="B72" s="84" t="s">
        <v>113</v>
      </c>
    </row>
    <row r="73" spans="2:10" x14ac:dyDescent="0.3">
      <c r="F73" s="232" t="s">
        <v>112</v>
      </c>
      <c r="G73" s="232"/>
      <c r="H73" s="232"/>
      <c r="I73" s="232"/>
      <c r="J73" s="232"/>
    </row>
    <row r="74" spans="2:10" ht="26.4" x14ac:dyDescent="0.3">
      <c r="B74" s="275"/>
      <c r="C74" s="276"/>
      <c r="D74" s="276"/>
      <c r="E74" s="276"/>
      <c r="F74" s="276"/>
      <c r="G74" s="277"/>
      <c r="H74" s="82" t="s">
        <v>85</v>
      </c>
      <c r="I74" s="240" t="s">
        <v>38</v>
      </c>
      <c r="J74" s="240"/>
    </row>
    <row r="75" spans="2:10" x14ac:dyDescent="0.3">
      <c r="B75" s="275">
        <v>1</v>
      </c>
      <c r="C75" s="276"/>
      <c r="D75" s="276"/>
      <c r="E75" s="276"/>
      <c r="F75" s="276"/>
      <c r="G75" s="277"/>
      <c r="H75" s="83">
        <v>2</v>
      </c>
      <c r="I75" s="240">
        <v>3</v>
      </c>
      <c r="J75" s="240"/>
    </row>
    <row r="76" spans="2:10" x14ac:dyDescent="0.3">
      <c r="B76" s="263" t="s">
        <v>111</v>
      </c>
      <c r="C76" s="264"/>
      <c r="D76" s="264"/>
      <c r="E76" s="264"/>
      <c r="F76" s="264"/>
      <c r="G76" s="265"/>
      <c r="H76" s="76" t="s">
        <v>110</v>
      </c>
      <c r="I76" s="247">
        <v>0</v>
      </c>
      <c r="J76" s="248"/>
    </row>
    <row r="77" spans="2:10" ht="25.5" customHeight="1" x14ac:dyDescent="0.3">
      <c r="B77" s="263" t="s">
        <v>109</v>
      </c>
      <c r="C77" s="264"/>
      <c r="D77" s="264"/>
      <c r="E77" s="264"/>
      <c r="F77" s="264"/>
      <c r="G77" s="265"/>
      <c r="H77" s="76" t="s">
        <v>108</v>
      </c>
      <c r="I77" s="247">
        <v>0</v>
      </c>
      <c r="J77" s="248"/>
    </row>
    <row r="78" spans="2:10" ht="25.5" customHeight="1" x14ac:dyDescent="0.3">
      <c r="B78" s="263" t="s">
        <v>107</v>
      </c>
      <c r="C78" s="264"/>
      <c r="D78" s="264"/>
      <c r="E78" s="264"/>
      <c r="F78" s="264"/>
      <c r="G78" s="265"/>
      <c r="H78" s="76" t="s">
        <v>106</v>
      </c>
      <c r="I78" s="247">
        <v>0</v>
      </c>
      <c r="J78" s="248"/>
    </row>
    <row r="79" spans="2:10" ht="5.0999999999999996" customHeight="1" x14ac:dyDescent="0.3">
      <c r="B79" s="24"/>
      <c r="C79" s="24"/>
      <c r="D79" s="24"/>
      <c r="E79" s="24"/>
      <c r="F79" s="24"/>
      <c r="G79" s="24"/>
      <c r="H79" s="24"/>
      <c r="I79" s="24"/>
      <c r="J79" s="24"/>
    </row>
  </sheetData>
  <mergeCells count="125">
    <mergeCell ref="I77:J77"/>
    <mergeCell ref="I78:J78"/>
    <mergeCell ref="B74:G74"/>
    <mergeCell ref="B75:G75"/>
    <mergeCell ref="B76:G76"/>
    <mergeCell ref="B77:G77"/>
    <mergeCell ref="B78:G78"/>
    <mergeCell ref="B57:E57"/>
    <mergeCell ref="B65:E65"/>
    <mergeCell ref="G65:H65"/>
    <mergeCell ref="I65:J65"/>
    <mergeCell ref="B70:E70"/>
    <mergeCell ref="G68:H68"/>
    <mergeCell ref="I68:J68"/>
    <mergeCell ref="G70:H70"/>
    <mergeCell ref="I70:J70"/>
    <mergeCell ref="F73:J73"/>
    <mergeCell ref="I74:J74"/>
    <mergeCell ref="I75:J75"/>
    <mergeCell ref="B68:E68"/>
    <mergeCell ref="I57:J57"/>
    <mergeCell ref="B69:E69"/>
    <mergeCell ref="F69:J69"/>
    <mergeCell ref="B66:E66"/>
    <mergeCell ref="I45:J46"/>
    <mergeCell ref="I56:J56"/>
    <mergeCell ref="I76:J76"/>
    <mergeCell ref="I55:J55"/>
    <mergeCell ref="G66:H66"/>
    <mergeCell ref="I66:J66"/>
    <mergeCell ref="B67:E67"/>
    <mergeCell ref="G67:H67"/>
    <mergeCell ref="I67:J67"/>
    <mergeCell ref="F64:J64"/>
    <mergeCell ref="B63:G63"/>
    <mergeCell ref="B55:E55"/>
    <mergeCell ref="B56:E56"/>
    <mergeCell ref="G57:H57"/>
    <mergeCell ref="G55:H55"/>
    <mergeCell ref="G56:H56"/>
    <mergeCell ref="G42:H42"/>
    <mergeCell ref="G53:H54"/>
    <mergeCell ref="I53:J54"/>
    <mergeCell ref="B42:E42"/>
    <mergeCell ref="B44:E44"/>
    <mergeCell ref="B46:E46"/>
    <mergeCell ref="B47:E47"/>
    <mergeCell ref="B48:E48"/>
    <mergeCell ref="B49:E49"/>
    <mergeCell ref="I47:J47"/>
    <mergeCell ref="G48:H48"/>
    <mergeCell ref="B54:E54"/>
    <mergeCell ref="B53:E53"/>
    <mergeCell ref="I48:J48"/>
    <mergeCell ref="I49:J49"/>
    <mergeCell ref="G49:H49"/>
    <mergeCell ref="G50:H50"/>
    <mergeCell ref="G51:H51"/>
    <mergeCell ref="G52:H52"/>
    <mergeCell ref="B52:E52"/>
    <mergeCell ref="B50:E50"/>
    <mergeCell ref="B51:E51"/>
    <mergeCell ref="I52:J52"/>
    <mergeCell ref="F53:F54"/>
    <mergeCell ref="C19:C20"/>
    <mergeCell ref="D19:D20"/>
    <mergeCell ref="E19:E20"/>
    <mergeCell ref="F19:F20"/>
    <mergeCell ref="G19:G20"/>
    <mergeCell ref="I30:I31"/>
    <mergeCell ref="J30:J31"/>
    <mergeCell ref="B60:G60"/>
    <mergeCell ref="B36:G36"/>
    <mergeCell ref="B35:F35"/>
    <mergeCell ref="I50:J50"/>
    <mergeCell ref="I51:J51"/>
    <mergeCell ref="G47:H47"/>
    <mergeCell ref="G41:H41"/>
    <mergeCell ref="G40:H40"/>
    <mergeCell ref="B43:E43"/>
    <mergeCell ref="B45:E45"/>
    <mergeCell ref="F43:F44"/>
    <mergeCell ref="G43:H44"/>
    <mergeCell ref="F45:F46"/>
    <mergeCell ref="G45:H46"/>
    <mergeCell ref="I41:J41"/>
    <mergeCell ref="B40:E40"/>
    <mergeCell ref="I43:J44"/>
    <mergeCell ref="B38:G38"/>
    <mergeCell ref="F39:J39"/>
    <mergeCell ref="B41:E41"/>
    <mergeCell ref="I40:J40"/>
    <mergeCell ref="H30:H31"/>
    <mergeCell ref="I42:J42"/>
    <mergeCell ref="I8:I9"/>
    <mergeCell ref="J8:J9"/>
    <mergeCell ref="H19:H20"/>
    <mergeCell ref="I19:I20"/>
    <mergeCell ref="J19:J20"/>
    <mergeCell ref="G30:G31"/>
    <mergeCell ref="C11:C12"/>
    <mergeCell ref="J11:J12"/>
    <mergeCell ref="C30:C31"/>
    <mergeCell ref="D30:D31"/>
    <mergeCell ref="E30:E31"/>
    <mergeCell ref="F30:F31"/>
    <mergeCell ref="E11:E12"/>
    <mergeCell ref="F11:F12"/>
    <mergeCell ref="G11:G12"/>
    <mergeCell ref="H11:H12"/>
    <mergeCell ref="I11:I12"/>
    <mergeCell ref="D11:D12"/>
    <mergeCell ref="B1:J1"/>
    <mergeCell ref="F3:J3"/>
    <mergeCell ref="C4:C5"/>
    <mergeCell ref="D4:D5"/>
    <mergeCell ref="E4:J4"/>
    <mergeCell ref="B4:B5"/>
    <mergeCell ref="B2:J2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scale="7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selection activeCell="M19" sqref="M19"/>
    </sheetView>
  </sheetViews>
  <sheetFormatPr defaultRowHeight="14.4" x14ac:dyDescent="0.3"/>
  <cols>
    <col min="1" max="1" width="0.88671875" customWidth="1"/>
    <col min="2" max="2" width="40.5546875" customWidth="1"/>
    <col min="3" max="3" width="8" customWidth="1"/>
    <col min="4" max="5" width="13.44140625" customWidth="1"/>
    <col min="6" max="7" width="12.5546875" customWidth="1"/>
    <col min="8" max="10" width="13.44140625" customWidth="1"/>
    <col min="11" max="11" width="0.88671875" customWidth="1"/>
  </cols>
  <sheetData>
    <row r="1" spans="1:11" ht="15.6" x14ac:dyDescent="0.3">
      <c r="A1" s="24"/>
      <c r="B1" s="206" t="s">
        <v>211</v>
      </c>
      <c r="C1" s="206"/>
      <c r="D1" s="206"/>
      <c r="E1" s="206"/>
      <c r="F1" s="206"/>
      <c r="G1" s="206"/>
      <c r="H1" s="206"/>
      <c r="I1" s="206"/>
      <c r="J1" s="206"/>
      <c r="K1" s="24"/>
    </row>
    <row r="2" spans="1:11" x14ac:dyDescent="0.3">
      <c r="A2" s="24"/>
      <c r="B2" s="1"/>
      <c r="C2" s="1"/>
      <c r="D2" s="1"/>
      <c r="E2" s="1"/>
      <c r="F2" s="208" t="s">
        <v>143</v>
      </c>
      <c r="G2" s="208"/>
      <c r="H2" s="208"/>
      <c r="I2" s="208"/>
      <c r="J2" s="208"/>
      <c r="K2" s="24"/>
    </row>
    <row r="3" spans="1:11" x14ac:dyDescent="0.3">
      <c r="A3" s="24"/>
      <c r="B3" s="205"/>
      <c r="C3" s="205" t="s">
        <v>210</v>
      </c>
      <c r="D3" s="205" t="s">
        <v>175</v>
      </c>
      <c r="E3" s="203" t="s">
        <v>77</v>
      </c>
      <c r="F3" s="203"/>
      <c r="G3" s="203"/>
      <c r="H3" s="203"/>
      <c r="I3" s="203"/>
      <c r="J3" s="203"/>
      <c r="K3" s="24"/>
    </row>
    <row r="4" spans="1:11" ht="26.4" x14ac:dyDescent="0.3">
      <c r="A4" s="24"/>
      <c r="B4" s="205"/>
      <c r="C4" s="205"/>
      <c r="D4" s="205"/>
      <c r="E4" s="102" t="s">
        <v>174</v>
      </c>
      <c r="F4" s="102" t="s">
        <v>173</v>
      </c>
      <c r="G4" s="102" t="s">
        <v>172</v>
      </c>
      <c r="H4" s="102" t="s">
        <v>171</v>
      </c>
      <c r="I4" s="102" t="s">
        <v>170</v>
      </c>
      <c r="J4" s="102" t="s">
        <v>169</v>
      </c>
      <c r="K4" s="24"/>
    </row>
    <row r="5" spans="1:11" x14ac:dyDescent="0.3">
      <c r="A5" s="24"/>
      <c r="B5" s="103">
        <v>1</v>
      </c>
      <c r="C5" s="103">
        <v>2</v>
      </c>
      <c r="D5" s="103">
        <v>3</v>
      </c>
      <c r="E5" s="103">
        <v>4</v>
      </c>
      <c r="F5" s="103">
        <v>5</v>
      </c>
      <c r="G5" s="103">
        <v>6</v>
      </c>
      <c r="H5" s="103">
        <v>7</v>
      </c>
      <c r="I5" s="103">
        <v>8</v>
      </c>
      <c r="J5" s="103">
        <v>9</v>
      </c>
      <c r="K5" s="24"/>
    </row>
    <row r="6" spans="1:11" ht="53.4" x14ac:dyDescent="0.3">
      <c r="A6" s="24"/>
      <c r="B6" s="93" t="s">
        <v>209</v>
      </c>
      <c r="C6" s="109">
        <v>601</v>
      </c>
      <c r="D6" s="105">
        <f t="shared" ref="D6:J6" si="0">SUM(D8,D9,D13,D14,D15,D16,D17,D18,D19)</f>
        <v>364317.7</v>
      </c>
      <c r="E6" s="105">
        <f t="shared" si="0"/>
        <v>0</v>
      </c>
      <c r="F6" s="105">
        <f t="shared" si="0"/>
        <v>0</v>
      </c>
      <c r="G6" s="105">
        <f t="shared" si="0"/>
        <v>364317.7</v>
      </c>
      <c r="H6" s="105">
        <f t="shared" si="0"/>
        <v>0</v>
      </c>
      <c r="I6" s="105">
        <f t="shared" si="0"/>
        <v>0</v>
      </c>
      <c r="J6" s="105">
        <f t="shared" si="0"/>
        <v>0</v>
      </c>
      <c r="K6" s="24"/>
    </row>
    <row r="7" spans="1:11" x14ac:dyDescent="0.3">
      <c r="A7" s="24"/>
      <c r="B7" s="104" t="s">
        <v>208</v>
      </c>
      <c r="C7" s="108"/>
      <c r="D7" s="108"/>
      <c r="E7" s="108"/>
      <c r="F7" s="108"/>
      <c r="G7" s="108"/>
      <c r="H7" s="108"/>
      <c r="I7" s="108"/>
      <c r="J7" s="108"/>
      <c r="K7" s="24"/>
    </row>
    <row r="8" spans="1:11" x14ac:dyDescent="0.3">
      <c r="A8" s="24"/>
      <c r="B8" s="107" t="s">
        <v>207</v>
      </c>
      <c r="C8" s="101">
        <v>602</v>
      </c>
      <c r="D8" s="105">
        <f>SUM(E8,F8,G8,H8,I8,J8)</f>
        <v>0</v>
      </c>
      <c r="E8" s="106">
        <v>0</v>
      </c>
      <c r="F8" s="136">
        <v>0</v>
      </c>
      <c r="G8" s="106">
        <v>0</v>
      </c>
      <c r="H8" s="136">
        <v>0</v>
      </c>
      <c r="I8" s="136">
        <v>0</v>
      </c>
      <c r="J8" s="136">
        <v>0</v>
      </c>
      <c r="K8" s="24"/>
    </row>
    <row r="9" spans="1:11" ht="27" x14ac:dyDescent="0.3">
      <c r="A9" s="24"/>
      <c r="B9" s="95" t="s">
        <v>206</v>
      </c>
      <c r="C9" s="101">
        <v>603</v>
      </c>
      <c r="D9" s="105">
        <f t="shared" ref="D9:J9" si="1">SUM(D11,D12)</f>
        <v>353054.8</v>
      </c>
      <c r="E9" s="105">
        <f t="shared" si="1"/>
        <v>0</v>
      </c>
      <c r="F9" s="105">
        <f t="shared" si="1"/>
        <v>0</v>
      </c>
      <c r="G9" s="105">
        <f t="shared" si="1"/>
        <v>353054.8</v>
      </c>
      <c r="H9" s="105">
        <f t="shared" si="1"/>
        <v>0</v>
      </c>
      <c r="I9" s="105">
        <f t="shared" si="1"/>
        <v>0</v>
      </c>
      <c r="J9" s="105">
        <f t="shared" si="1"/>
        <v>0</v>
      </c>
      <c r="K9" s="24"/>
    </row>
    <row r="10" spans="1:11" x14ac:dyDescent="0.3">
      <c r="A10" s="24"/>
      <c r="B10" s="94" t="s">
        <v>158</v>
      </c>
      <c r="C10" s="101"/>
      <c r="D10" s="101"/>
      <c r="E10" s="101"/>
      <c r="F10" s="101"/>
      <c r="G10" s="101"/>
      <c r="H10" s="101"/>
      <c r="I10" s="101"/>
      <c r="J10" s="101"/>
      <c r="K10" s="24"/>
    </row>
    <row r="11" spans="1:11" x14ac:dyDescent="0.3">
      <c r="A11" s="24"/>
      <c r="B11" s="74" t="s">
        <v>205</v>
      </c>
      <c r="C11" s="101">
        <v>604</v>
      </c>
      <c r="D11" s="105">
        <f t="shared" ref="D11:D18" si="2">SUM(E11,F11,G11,H11,I11,J11)</f>
        <v>353054.8</v>
      </c>
      <c r="E11" s="136">
        <v>0</v>
      </c>
      <c r="F11" s="136">
        <v>0</v>
      </c>
      <c r="G11" s="106">
        <v>353054.8</v>
      </c>
      <c r="H11" s="136">
        <v>0</v>
      </c>
      <c r="I11" s="136">
        <v>0</v>
      </c>
      <c r="J11" s="136">
        <v>0</v>
      </c>
      <c r="K11" s="24"/>
    </row>
    <row r="12" spans="1:11" ht="27" x14ac:dyDescent="0.3">
      <c r="A12" s="24"/>
      <c r="B12" s="74" t="s">
        <v>204</v>
      </c>
      <c r="C12" s="101">
        <v>605</v>
      </c>
      <c r="D12" s="105">
        <f t="shared" si="2"/>
        <v>0</v>
      </c>
      <c r="E12" s="136">
        <v>0</v>
      </c>
      <c r="F12" s="136">
        <v>0</v>
      </c>
      <c r="G12" s="106">
        <v>0</v>
      </c>
      <c r="H12" s="136">
        <v>0</v>
      </c>
      <c r="I12" s="136">
        <v>0</v>
      </c>
      <c r="J12" s="136">
        <v>0</v>
      </c>
      <c r="K12" s="24"/>
    </row>
    <row r="13" spans="1:11" ht="40.200000000000003" x14ac:dyDescent="0.3">
      <c r="A13" s="24"/>
      <c r="B13" s="95" t="s">
        <v>203</v>
      </c>
      <c r="C13" s="101">
        <v>606</v>
      </c>
      <c r="D13" s="105">
        <f t="shared" si="2"/>
        <v>0</v>
      </c>
      <c r="E13" s="136">
        <v>0</v>
      </c>
      <c r="F13" s="136">
        <v>0</v>
      </c>
      <c r="G13" s="106">
        <v>0</v>
      </c>
      <c r="H13" s="136">
        <v>0</v>
      </c>
      <c r="I13" s="136">
        <v>0</v>
      </c>
      <c r="J13" s="136">
        <v>0</v>
      </c>
      <c r="K13" s="24"/>
    </row>
    <row r="14" spans="1:11" ht="53.4" x14ac:dyDescent="0.3">
      <c r="A14" s="24"/>
      <c r="B14" s="95" t="s">
        <v>202</v>
      </c>
      <c r="C14" s="101">
        <v>607</v>
      </c>
      <c r="D14" s="105">
        <f t="shared" si="2"/>
        <v>0</v>
      </c>
      <c r="E14" s="136">
        <v>0</v>
      </c>
      <c r="F14" s="136">
        <v>0</v>
      </c>
      <c r="G14" s="106">
        <v>0</v>
      </c>
      <c r="H14" s="136">
        <v>0</v>
      </c>
      <c r="I14" s="136">
        <v>0</v>
      </c>
      <c r="J14" s="136">
        <v>0</v>
      </c>
      <c r="K14" s="24"/>
    </row>
    <row r="15" spans="1:11" ht="40.200000000000003" x14ac:dyDescent="0.3">
      <c r="A15" s="24"/>
      <c r="B15" s="95" t="s">
        <v>201</v>
      </c>
      <c r="C15" s="101">
        <v>608</v>
      </c>
      <c r="D15" s="105">
        <f t="shared" si="2"/>
        <v>0</v>
      </c>
      <c r="E15" s="136">
        <v>0</v>
      </c>
      <c r="F15" s="136">
        <v>0</v>
      </c>
      <c r="G15" s="106">
        <v>0</v>
      </c>
      <c r="H15" s="136">
        <v>0</v>
      </c>
      <c r="I15" s="136">
        <v>0</v>
      </c>
      <c r="J15" s="136">
        <v>0</v>
      </c>
      <c r="K15" s="24"/>
    </row>
    <row r="16" spans="1:11" ht="27" x14ac:dyDescent="0.3">
      <c r="A16" s="24"/>
      <c r="B16" s="95" t="s">
        <v>200</v>
      </c>
      <c r="C16" s="101">
        <v>609</v>
      </c>
      <c r="D16" s="105">
        <f t="shared" si="2"/>
        <v>11262.9</v>
      </c>
      <c r="E16" s="136">
        <v>0</v>
      </c>
      <c r="F16" s="136">
        <v>0</v>
      </c>
      <c r="G16" s="106">
        <v>11262.9</v>
      </c>
      <c r="H16" s="136">
        <v>0</v>
      </c>
      <c r="I16" s="136">
        <v>0</v>
      </c>
      <c r="J16" s="136">
        <v>0</v>
      </c>
      <c r="K16" s="24"/>
    </row>
    <row r="17" spans="1:11" ht="27" x14ac:dyDescent="0.3">
      <c r="A17" s="24"/>
      <c r="B17" s="95" t="s">
        <v>199</v>
      </c>
      <c r="C17" s="101">
        <v>610</v>
      </c>
      <c r="D17" s="105">
        <f t="shared" si="2"/>
        <v>0</v>
      </c>
      <c r="E17" s="136">
        <v>0</v>
      </c>
      <c r="F17" s="136">
        <v>0</v>
      </c>
      <c r="G17" s="106">
        <v>0</v>
      </c>
      <c r="H17" s="136">
        <v>0</v>
      </c>
      <c r="I17" s="136">
        <v>0</v>
      </c>
      <c r="J17" s="136">
        <v>0</v>
      </c>
      <c r="K17" s="24"/>
    </row>
    <row r="18" spans="1:11" ht="27" x14ac:dyDescent="0.3">
      <c r="A18" s="24"/>
      <c r="B18" s="95" t="s">
        <v>198</v>
      </c>
      <c r="C18" s="101">
        <v>611</v>
      </c>
      <c r="D18" s="105">
        <f t="shared" si="2"/>
        <v>0</v>
      </c>
      <c r="E18" s="136">
        <v>0</v>
      </c>
      <c r="F18" s="136">
        <v>0</v>
      </c>
      <c r="G18" s="106">
        <v>0</v>
      </c>
      <c r="H18" s="136">
        <v>0</v>
      </c>
      <c r="I18" s="136">
        <v>0</v>
      </c>
      <c r="J18" s="136">
        <v>0</v>
      </c>
      <c r="K18" s="24"/>
    </row>
    <row r="19" spans="1:11" ht="27" x14ac:dyDescent="0.3">
      <c r="A19" s="24"/>
      <c r="B19" s="95" t="s">
        <v>197</v>
      </c>
      <c r="C19" s="101">
        <v>612</v>
      </c>
      <c r="D19" s="105">
        <f t="shared" ref="D19:J19" si="3">SUM(D20,D22,D23,D24)</f>
        <v>0</v>
      </c>
      <c r="E19" s="105">
        <f t="shared" si="3"/>
        <v>0</v>
      </c>
      <c r="F19" s="105">
        <f t="shared" si="3"/>
        <v>0</v>
      </c>
      <c r="G19" s="105">
        <f t="shared" si="3"/>
        <v>0</v>
      </c>
      <c r="H19" s="105">
        <f t="shared" si="3"/>
        <v>0</v>
      </c>
      <c r="I19" s="105">
        <f t="shared" si="3"/>
        <v>0</v>
      </c>
      <c r="J19" s="105">
        <f t="shared" si="3"/>
        <v>0</v>
      </c>
      <c r="K19" s="24"/>
    </row>
    <row r="20" spans="1:11" x14ac:dyDescent="0.3">
      <c r="A20" s="24"/>
      <c r="B20" s="97" t="s">
        <v>196</v>
      </c>
      <c r="C20" s="214">
        <v>613</v>
      </c>
      <c r="D20" s="237">
        <f>SUM(E20,F20,G20,H20,I20,J20)</f>
        <v>0</v>
      </c>
      <c r="E20" s="241">
        <v>0</v>
      </c>
      <c r="F20" s="241">
        <v>0</v>
      </c>
      <c r="G20" s="241">
        <v>0</v>
      </c>
      <c r="H20" s="241">
        <v>0</v>
      </c>
      <c r="I20" s="241">
        <v>0</v>
      </c>
      <c r="J20" s="241">
        <v>0</v>
      </c>
      <c r="K20" s="24"/>
    </row>
    <row r="21" spans="1:11" x14ac:dyDescent="0.3">
      <c r="A21" s="24"/>
      <c r="B21" s="96" t="s">
        <v>195</v>
      </c>
      <c r="C21" s="214"/>
      <c r="D21" s="237"/>
      <c r="E21" s="241"/>
      <c r="F21" s="241"/>
      <c r="G21" s="241"/>
      <c r="H21" s="241"/>
      <c r="I21" s="241"/>
      <c r="J21" s="241"/>
      <c r="K21" s="24"/>
    </row>
    <row r="22" spans="1:11" ht="27" x14ac:dyDescent="0.3">
      <c r="A22" s="24"/>
      <c r="B22" s="74" t="s">
        <v>194</v>
      </c>
      <c r="C22" s="101">
        <v>614</v>
      </c>
      <c r="D22" s="105">
        <f>SUM(E22,F22,G22,H22,I22,J22)</f>
        <v>0</v>
      </c>
      <c r="E22" s="136">
        <v>0</v>
      </c>
      <c r="F22" s="136">
        <v>0</v>
      </c>
      <c r="G22" s="106">
        <v>0</v>
      </c>
      <c r="H22" s="136">
        <v>0</v>
      </c>
      <c r="I22" s="136">
        <v>0</v>
      </c>
      <c r="J22" s="136">
        <v>0</v>
      </c>
      <c r="K22" s="24"/>
    </row>
    <row r="23" spans="1:11" ht="27" x14ac:dyDescent="0.3">
      <c r="A23" s="24"/>
      <c r="B23" s="74" t="s">
        <v>193</v>
      </c>
      <c r="C23" s="101">
        <v>615</v>
      </c>
      <c r="D23" s="105">
        <f>SUM(E23,F23,G23,H23,I23,J23)</f>
        <v>0</v>
      </c>
      <c r="E23" s="136">
        <v>0</v>
      </c>
      <c r="F23" s="136">
        <v>0</v>
      </c>
      <c r="G23" s="106">
        <v>0</v>
      </c>
      <c r="H23" s="136">
        <v>0</v>
      </c>
      <c r="I23" s="136">
        <v>0</v>
      </c>
      <c r="J23" s="136">
        <v>0</v>
      </c>
      <c r="K23" s="24"/>
    </row>
    <row r="24" spans="1:11" ht="40.200000000000003" x14ac:dyDescent="0.3">
      <c r="A24" s="24"/>
      <c r="B24" s="74" t="s">
        <v>192</v>
      </c>
      <c r="C24" s="101">
        <v>616</v>
      </c>
      <c r="D24" s="105">
        <f>SUM(E24,F24,G24,H24,I24,J24)</f>
        <v>0</v>
      </c>
      <c r="E24" s="136">
        <v>0</v>
      </c>
      <c r="F24" s="136">
        <v>0</v>
      </c>
      <c r="G24" s="106">
        <v>0</v>
      </c>
      <c r="H24" s="136">
        <v>0</v>
      </c>
      <c r="I24" s="136">
        <v>0</v>
      </c>
      <c r="J24" s="136">
        <v>0</v>
      </c>
      <c r="K24" s="24"/>
    </row>
    <row r="25" spans="1:11" ht="5.0999999999999996" customHeight="1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14">
    <mergeCell ref="F2:J2"/>
    <mergeCell ref="B3:B4"/>
    <mergeCell ref="B1:J1"/>
    <mergeCell ref="C3:C4"/>
    <mergeCell ref="D3:D4"/>
    <mergeCell ref="E3:J3"/>
    <mergeCell ref="H20:H21"/>
    <mergeCell ref="I20:I21"/>
    <mergeCell ref="J20:J21"/>
    <mergeCell ref="C20:C21"/>
    <mergeCell ref="D20:D21"/>
    <mergeCell ref="E20:E21"/>
    <mergeCell ref="F20:F21"/>
    <mergeCell ref="G20:G21"/>
  </mergeCells>
  <pageMargins left="0.7" right="0.7" top="0.75" bottom="0.75" header="0.3" footer="0.3"/>
  <pageSetup paperSize="9" scale="92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A16" zoomScaleNormal="100" workbookViewId="0">
      <selection activeCell="M9" sqref="M9"/>
    </sheetView>
  </sheetViews>
  <sheetFormatPr defaultRowHeight="14.4" x14ac:dyDescent="0.3"/>
  <cols>
    <col min="1" max="1" width="0.88671875" customWidth="1"/>
    <col min="2" max="2" width="53.5546875" customWidth="1"/>
    <col min="3" max="3" width="8.88671875" customWidth="1"/>
    <col min="4" max="10" width="12.6640625" customWidth="1"/>
    <col min="11" max="11" width="0.88671875" customWidth="1"/>
  </cols>
  <sheetData>
    <row r="1" spans="1:13" ht="15.6" x14ac:dyDescent="0.3">
      <c r="A1" s="24"/>
      <c r="B1" s="283" t="s">
        <v>241</v>
      </c>
      <c r="C1" s="283"/>
      <c r="D1" s="283"/>
      <c r="E1" s="283"/>
      <c r="F1" s="283"/>
      <c r="G1" s="73"/>
      <c r="H1" s="73"/>
      <c r="I1" s="73"/>
      <c r="J1" s="73"/>
      <c r="K1" s="24"/>
    </row>
    <row r="2" spans="1:13" x14ac:dyDescent="0.3">
      <c r="A2" s="24"/>
      <c r="B2" s="1"/>
      <c r="C2" s="1"/>
      <c r="D2" s="1"/>
      <c r="E2" s="208" t="s">
        <v>143</v>
      </c>
      <c r="F2" s="208"/>
      <c r="G2" s="208"/>
      <c r="H2" s="208"/>
      <c r="I2" s="208"/>
      <c r="J2" s="208"/>
      <c r="K2" s="24"/>
    </row>
    <row r="3" spans="1:13" x14ac:dyDescent="0.3">
      <c r="A3" s="24"/>
      <c r="B3" s="205"/>
      <c r="C3" s="205" t="s">
        <v>85</v>
      </c>
      <c r="D3" s="205" t="s">
        <v>240</v>
      </c>
      <c r="E3" s="288" t="s">
        <v>231</v>
      </c>
      <c r="F3" s="288"/>
      <c r="G3" s="288"/>
      <c r="H3" s="288"/>
      <c r="I3" s="288"/>
      <c r="J3" s="288"/>
      <c r="K3" s="24"/>
    </row>
    <row r="4" spans="1:13" ht="29.25" customHeight="1" x14ac:dyDescent="0.3">
      <c r="A4" s="24"/>
      <c r="B4" s="205"/>
      <c r="C4" s="287"/>
      <c r="D4" s="287"/>
      <c r="E4" s="288" t="s">
        <v>239</v>
      </c>
      <c r="F4" s="288"/>
      <c r="G4" s="288" t="s">
        <v>238</v>
      </c>
      <c r="H4" s="288"/>
      <c r="I4" s="288" t="s">
        <v>225</v>
      </c>
      <c r="J4" s="288"/>
      <c r="K4" s="24"/>
    </row>
    <row r="5" spans="1:13" x14ac:dyDescent="0.3">
      <c r="A5" s="24"/>
      <c r="B5" s="112">
        <v>1</v>
      </c>
      <c r="C5" s="112">
        <v>2</v>
      </c>
      <c r="D5" s="112">
        <v>3</v>
      </c>
      <c r="E5" s="284">
        <v>4</v>
      </c>
      <c r="F5" s="285"/>
      <c r="G5" s="284">
        <v>5</v>
      </c>
      <c r="H5" s="285"/>
      <c r="I5" s="284">
        <v>6</v>
      </c>
      <c r="J5" s="285"/>
      <c r="K5" s="24"/>
    </row>
    <row r="6" spans="1:13" ht="66.599999999999994" x14ac:dyDescent="0.3">
      <c r="A6" s="24"/>
      <c r="B6" s="93" t="s">
        <v>237</v>
      </c>
      <c r="C6" s="115" t="s">
        <v>242</v>
      </c>
      <c r="D6" s="114">
        <f>SUM(E6)</f>
        <v>353054.8</v>
      </c>
      <c r="E6" s="241">
        <v>353054.8</v>
      </c>
      <c r="F6" s="241"/>
      <c r="G6" s="241">
        <v>353054.8</v>
      </c>
      <c r="H6" s="241"/>
      <c r="I6" s="289" t="s">
        <v>41</v>
      </c>
      <c r="J6" s="289"/>
      <c r="K6" s="24"/>
    </row>
    <row r="7" spans="1:13" ht="40.200000000000003" x14ac:dyDescent="0.3">
      <c r="A7" s="24"/>
      <c r="B7" s="93" t="s">
        <v>236</v>
      </c>
      <c r="C7" s="115" t="s">
        <v>243</v>
      </c>
      <c r="D7" s="114">
        <f>SUM(E7)</f>
        <v>0</v>
      </c>
      <c r="E7" s="241">
        <v>0</v>
      </c>
      <c r="F7" s="241"/>
      <c r="G7" s="241">
        <v>0</v>
      </c>
      <c r="H7" s="241"/>
      <c r="I7" s="289" t="s">
        <v>41</v>
      </c>
      <c r="J7" s="289"/>
      <c r="K7" s="24"/>
    </row>
    <row r="8" spans="1:13" ht="27" x14ac:dyDescent="0.3">
      <c r="A8" s="24"/>
      <c r="B8" s="93" t="s">
        <v>235</v>
      </c>
      <c r="C8" s="115" t="s">
        <v>244</v>
      </c>
      <c r="D8" s="114">
        <f>SUM(E8,I8)</f>
        <v>0</v>
      </c>
      <c r="E8" s="241">
        <v>0</v>
      </c>
      <c r="F8" s="241"/>
      <c r="G8" s="241">
        <v>0</v>
      </c>
      <c r="H8" s="241"/>
      <c r="I8" s="282">
        <v>0</v>
      </c>
      <c r="J8" s="282"/>
      <c r="K8" s="24"/>
    </row>
    <row r="9" spans="1:13" x14ac:dyDescent="0.3">
      <c r="A9" s="24"/>
      <c r="B9" s="93" t="s">
        <v>234</v>
      </c>
      <c r="C9" s="115" t="s">
        <v>245</v>
      </c>
      <c r="D9" s="114">
        <f>SUM(E9,I9)</f>
        <v>0</v>
      </c>
      <c r="E9" s="241">
        <v>0</v>
      </c>
      <c r="F9" s="241"/>
      <c r="G9" s="241">
        <v>0</v>
      </c>
      <c r="H9" s="241"/>
      <c r="I9" s="241">
        <v>0</v>
      </c>
      <c r="J9" s="241"/>
      <c r="K9" s="24"/>
      <c r="M9" t="s">
        <v>366</v>
      </c>
    </row>
    <row r="10" spans="1:13" ht="66" customHeight="1" x14ac:dyDescent="0.3">
      <c r="A10" s="24"/>
      <c r="B10" s="134" t="s">
        <v>367</v>
      </c>
      <c r="C10" s="129" t="s">
        <v>368</v>
      </c>
      <c r="D10" s="128">
        <v>8456</v>
      </c>
      <c r="E10" s="241" t="s">
        <v>41</v>
      </c>
      <c r="F10" s="241"/>
      <c r="G10" s="241" t="s">
        <v>41</v>
      </c>
      <c r="H10" s="241"/>
      <c r="I10" s="241" t="s">
        <v>41</v>
      </c>
      <c r="J10" s="241"/>
      <c r="K10" s="24"/>
    </row>
    <row r="11" spans="1:13" x14ac:dyDescent="0.3">
      <c r="A11" s="24"/>
      <c r="B11" s="130"/>
      <c r="C11" s="131"/>
      <c r="D11" s="132"/>
      <c r="E11" s="133"/>
      <c r="F11" s="133"/>
      <c r="G11" s="133"/>
      <c r="H11" s="133"/>
      <c r="I11" s="133"/>
      <c r="J11" s="133"/>
      <c r="K11" s="24"/>
    </row>
    <row r="12" spans="1:13" ht="15.6" x14ac:dyDescent="0.3">
      <c r="A12" s="24"/>
      <c r="B12" s="286" t="s">
        <v>233</v>
      </c>
      <c r="C12" s="286"/>
      <c r="D12" s="286"/>
      <c r="E12" s="286"/>
      <c r="F12" s="286"/>
      <c r="G12" s="286"/>
      <c r="H12" s="286"/>
      <c r="I12" s="286"/>
      <c r="J12" s="286"/>
      <c r="K12" s="24"/>
    </row>
    <row r="13" spans="1:13" x14ac:dyDescent="0.3">
      <c r="A13" s="24"/>
      <c r="B13" s="1"/>
      <c r="C13" s="1"/>
      <c r="D13" s="1"/>
      <c r="E13" s="220" t="s">
        <v>143</v>
      </c>
      <c r="F13" s="220"/>
      <c r="G13" s="220"/>
      <c r="H13" s="220"/>
      <c r="I13" s="220"/>
      <c r="J13" s="220"/>
      <c r="K13" s="24"/>
    </row>
    <row r="14" spans="1:13" x14ac:dyDescent="0.3">
      <c r="A14" s="24"/>
      <c r="B14" s="205"/>
      <c r="C14" s="205" t="s">
        <v>85</v>
      </c>
      <c r="D14" s="205" t="s">
        <v>232</v>
      </c>
      <c r="E14" s="203" t="s">
        <v>231</v>
      </c>
      <c r="F14" s="203"/>
      <c r="G14" s="203"/>
      <c r="H14" s="203"/>
      <c r="I14" s="203"/>
      <c r="J14" s="203"/>
      <c r="K14" s="24"/>
    </row>
    <row r="15" spans="1:13" ht="63.75" customHeight="1" x14ac:dyDescent="0.3">
      <c r="A15" s="24"/>
      <c r="B15" s="205"/>
      <c r="C15" s="205"/>
      <c r="D15" s="205"/>
      <c r="E15" s="110" t="s">
        <v>230</v>
      </c>
      <c r="F15" s="110" t="s">
        <v>229</v>
      </c>
      <c r="G15" s="110" t="s">
        <v>228</v>
      </c>
      <c r="H15" s="110" t="s">
        <v>227</v>
      </c>
      <c r="I15" s="110" t="s">
        <v>226</v>
      </c>
      <c r="J15" s="110" t="s">
        <v>225</v>
      </c>
      <c r="K15" s="24"/>
    </row>
    <row r="16" spans="1:13" x14ac:dyDescent="0.3">
      <c r="A16" s="24"/>
      <c r="B16" s="111">
        <v>1</v>
      </c>
      <c r="C16" s="111">
        <v>2</v>
      </c>
      <c r="D16" s="111">
        <v>3</v>
      </c>
      <c r="E16" s="111">
        <v>4</v>
      </c>
      <c r="F16" s="111">
        <v>5</v>
      </c>
      <c r="G16" s="111">
        <v>6</v>
      </c>
      <c r="H16" s="111">
        <v>7</v>
      </c>
      <c r="I16" s="111">
        <v>8</v>
      </c>
      <c r="J16" s="111">
        <v>9</v>
      </c>
      <c r="K16" s="24"/>
    </row>
    <row r="17" spans="1:11" ht="40.200000000000003" x14ac:dyDescent="0.3">
      <c r="A17" s="24"/>
      <c r="B17" s="93" t="s">
        <v>224</v>
      </c>
      <c r="C17" s="115" t="s">
        <v>246</v>
      </c>
      <c r="D17" s="114">
        <f>SUM(E17,G17,H17,I17,J17)</f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24"/>
    </row>
    <row r="18" spans="1:11" x14ac:dyDescent="0.3">
      <c r="A18" s="24"/>
      <c r="B18" s="116" t="s">
        <v>223</v>
      </c>
      <c r="C18" s="281" t="s">
        <v>247</v>
      </c>
      <c r="D18" s="237">
        <f>SUM(E18,G18,H18,I18,J18)</f>
        <v>0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"/>
    </row>
    <row r="19" spans="1:11" x14ac:dyDescent="0.3">
      <c r="A19" s="24"/>
      <c r="B19" s="96" t="s">
        <v>222</v>
      </c>
      <c r="C19" s="281"/>
      <c r="D19" s="237"/>
      <c r="E19" s="241"/>
      <c r="F19" s="241"/>
      <c r="G19" s="241"/>
      <c r="H19" s="241"/>
      <c r="I19" s="241"/>
      <c r="J19" s="241"/>
      <c r="K19" s="24"/>
    </row>
    <row r="20" spans="1:11" x14ac:dyDescent="0.3">
      <c r="A20" s="24"/>
      <c r="B20" s="75" t="s">
        <v>221</v>
      </c>
      <c r="C20" s="115" t="s">
        <v>220</v>
      </c>
      <c r="D20" s="114">
        <f>SUM(E20,G20,H20,I20,J20)</f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24"/>
    </row>
    <row r="21" spans="1:11" x14ac:dyDescent="0.3">
      <c r="A21" s="24"/>
      <c r="B21" s="75" t="s">
        <v>219</v>
      </c>
      <c r="C21" s="115" t="s">
        <v>218</v>
      </c>
      <c r="D21" s="114">
        <f>SUM(E21,G21,H21,I21,J21)</f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24"/>
    </row>
    <row r="22" spans="1:11" x14ac:dyDescent="0.3">
      <c r="A22" s="24"/>
      <c r="B22" s="75" t="s">
        <v>217</v>
      </c>
      <c r="C22" s="115" t="s">
        <v>216</v>
      </c>
      <c r="D22" s="114">
        <f>SUM(E22,G22,H22,I22,J22)</f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24"/>
    </row>
    <row r="23" spans="1:11" x14ac:dyDescent="0.3">
      <c r="A23" s="24"/>
      <c r="B23" s="75" t="s">
        <v>215</v>
      </c>
      <c r="C23" s="115" t="s">
        <v>214</v>
      </c>
      <c r="D23" s="114">
        <f>SUM(E23,G23,H23,I23,J23)</f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24"/>
    </row>
    <row r="24" spans="1:11" x14ac:dyDescent="0.3">
      <c r="A24" s="24"/>
      <c r="B24" s="75" t="s">
        <v>213</v>
      </c>
      <c r="C24" s="115" t="s">
        <v>212</v>
      </c>
      <c r="D24" s="114">
        <f>SUM(E24,G24,H24,I24,J24)</f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24"/>
    </row>
    <row r="25" spans="1:11" ht="5.0999999999999996" customHeight="1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</row>
  </sheetData>
  <mergeCells count="41">
    <mergeCell ref="B14:B15"/>
    <mergeCell ref="E2:J2"/>
    <mergeCell ref="C3:C4"/>
    <mergeCell ref="D3:D4"/>
    <mergeCell ref="E3:J3"/>
    <mergeCell ref="E4:F4"/>
    <mergeCell ref="G4:H4"/>
    <mergeCell ref="I4:J4"/>
    <mergeCell ref="E5:F5"/>
    <mergeCell ref="G5:H5"/>
    <mergeCell ref="I6:J6"/>
    <mergeCell ref="E7:F7"/>
    <mergeCell ref="G7:H7"/>
    <mergeCell ref="I7:J7"/>
    <mergeCell ref="E13:J13"/>
    <mergeCell ref="E14:J14"/>
    <mergeCell ref="B1:F1"/>
    <mergeCell ref="B3:B4"/>
    <mergeCell ref="I5:J5"/>
    <mergeCell ref="B12:J12"/>
    <mergeCell ref="E6:F6"/>
    <mergeCell ref="G6:H6"/>
    <mergeCell ref="E10:F10"/>
    <mergeCell ref="G10:H10"/>
    <mergeCell ref="I10:J10"/>
    <mergeCell ref="C14:C15"/>
    <mergeCell ref="D14:D15"/>
    <mergeCell ref="E8:F8"/>
    <mergeCell ref="G8:H8"/>
    <mergeCell ref="I8:J8"/>
    <mergeCell ref="E9:F9"/>
    <mergeCell ref="G9:H9"/>
    <mergeCell ref="I9:J9"/>
    <mergeCell ref="I18:I19"/>
    <mergeCell ref="J18:J19"/>
    <mergeCell ref="C18:C19"/>
    <mergeCell ref="D18:D19"/>
    <mergeCell ref="E18:E19"/>
    <mergeCell ref="F18:F19"/>
    <mergeCell ref="G18:G19"/>
    <mergeCell ref="H18:H19"/>
  </mergeCells>
  <pageMargins left="0.7" right="0.7" top="0.75" bottom="0.75" header="0.3" footer="0.3"/>
  <pageSetup paperSize="9" scale="7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Normal="100" workbookViewId="0">
      <selection activeCell="F56" sqref="F56"/>
    </sheetView>
  </sheetViews>
  <sheetFormatPr defaultRowHeight="14.4" x14ac:dyDescent="0.3"/>
  <cols>
    <col min="1" max="1" width="0.88671875" customWidth="1"/>
    <col min="2" max="2" width="47" customWidth="1"/>
    <col min="3" max="3" width="27.6640625" customWidth="1"/>
    <col min="4" max="4" width="1.6640625" customWidth="1"/>
    <col min="5" max="5" width="7" customWidth="1"/>
    <col min="6" max="6" width="12.44140625" customWidth="1"/>
    <col min="7" max="7" width="5.33203125" customWidth="1"/>
    <col min="8" max="8" width="2.109375" customWidth="1"/>
    <col min="9" max="9" width="1.6640625" customWidth="1"/>
    <col min="10" max="10" width="2.6640625" customWidth="1"/>
    <col min="11" max="11" width="1.6640625" customWidth="1"/>
    <col min="12" max="12" width="2.5546875" customWidth="1"/>
    <col min="13" max="13" width="7" customWidth="1"/>
    <col min="14" max="14" width="3.6640625" customWidth="1"/>
    <col min="15" max="15" width="2.6640625" customWidth="1"/>
    <col min="16" max="16" width="4.33203125" customWidth="1"/>
    <col min="17" max="17" width="0.88671875" customWidth="1"/>
  </cols>
  <sheetData>
    <row r="1" spans="1:17" ht="15.6" x14ac:dyDescent="0.3">
      <c r="A1" s="24"/>
      <c r="B1" s="207" t="s">
        <v>357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4"/>
    </row>
    <row r="2" spans="1:17" x14ac:dyDescent="0.3">
      <c r="A2" s="24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4"/>
    </row>
    <row r="3" spans="1:17" ht="17.25" customHeight="1" x14ac:dyDescent="0.3">
      <c r="A3" s="24"/>
      <c r="B3" s="1"/>
      <c r="C3" s="220" t="s">
        <v>143</v>
      </c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4"/>
    </row>
    <row r="4" spans="1:17" x14ac:dyDescent="0.3">
      <c r="A4" s="24"/>
      <c r="B4" s="318"/>
      <c r="C4" s="319"/>
      <c r="D4" s="319"/>
      <c r="E4" s="319"/>
      <c r="F4" s="120" t="s">
        <v>210</v>
      </c>
      <c r="G4" s="214" t="s">
        <v>356</v>
      </c>
      <c r="H4" s="214"/>
      <c r="I4" s="214"/>
      <c r="J4" s="214"/>
      <c r="K4" s="214"/>
      <c r="L4" s="214"/>
      <c r="M4" s="214" t="s">
        <v>38</v>
      </c>
      <c r="N4" s="214"/>
      <c r="O4" s="214"/>
      <c r="P4" s="214"/>
      <c r="Q4" s="24"/>
    </row>
    <row r="5" spans="1:17" x14ac:dyDescent="0.3">
      <c r="A5" s="24"/>
      <c r="B5" s="320" t="s">
        <v>362</v>
      </c>
      <c r="C5" s="321"/>
      <c r="D5" s="321"/>
      <c r="E5" s="321"/>
      <c r="F5" s="127" t="s">
        <v>363</v>
      </c>
      <c r="G5" s="281" t="s">
        <v>364</v>
      </c>
      <c r="H5" s="281"/>
      <c r="I5" s="281"/>
      <c r="J5" s="281"/>
      <c r="K5" s="281"/>
      <c r="L5" s="281"/>
      <c r="M5" s="326">
        <v>4</v>
      </c>
      <c r="N5" s="327"/>
      <c r="O5" s="327"/>
      <c r="P5" s="328"/>
      <c r="Q5" s="24"/>
    </row>
    <row r="6" spans="1:17" ht="26.25" customHeight="1" x14ac:dyDescent="0.3">
      <c r="A6" s="24"/>
      <c r="B6" s="322" t="s">
        <v>355</v>
      </c>
      <c r="C6" s="323"/>
      <c r="D6" s="323"/>
      <c r="E6" s="324"/>
      <c r="F6" s="121" t="s">
        <v>354</v>
      </c>
      <c r="G6" s="281" t="s">
        <v>353</v>
      </c>
      <c r="H6" s="281"/>
      <c r="I6" s="281"/>
      <c r="J6" s="281"/>
      <c r="K6" s="281"/>
      <c r="L6" s="281"/>
      <c r="M6" s="299">
        <f>SUM(M8,M30,M38,M39,M40,M41)</f>
        <v>364317.7</v>
      </c>
      <c r="N6" s="300"/>
      <c r="O6" s="300"/>
      <c r="P6" s="301"/>
      <c r="Q6" s="24"/>
    </row>
    <row r="7" spans="1:17" x14ac:dyDescent="0.3">
      <c r="A7" s="24"/>
      <c r="B7" s="325" t="s">
        <v>352</v>
      </c>
      <c r="C7" s="325"/>
      <c r="D7" s="325"/>
      <c r="E7" s="325"/>
      <c r="F7" s="121"/>
      <c r="G7" s="281"/>
      <c r="H7" s="281"/>
      <c r="I7" s="281"/>
      <c r="J7" s="281"/>
      <c r="K7" s="281"/>
      <c r="L7" s="281"/>
      <c r="M7" s="294">
        <v>0</v>
      </c>
      <c r="N7" s="295"/>
      <c r="O7" s="295"/>
      <c r="P7" s="296"/>
      <c r="Q7" s="24"/>
    </row>
    <row r="8" spans="1:17" x14ac:dyDescent="0.3">
      <c r="A8" s="24"/>
      <c r="B8" s="312" t="s">
        <v>351</v>
      </c>
      <c r="C8" s="313"/>
      <c r="D8" s="313"/>
      <c r="E8" s="314"/>
      <c r="F8" s="121" t="s">
        <v>350</v>
      </c>
      <c r="G8" s="281" t="s">
        <v>349</v>
      </c>
      <c r="H8" s="281"/>
      <c r="I8" s="281"/>
      <c r="J8" s="281"/>
      <c r="K8" s="281"/>
      <c r="L8" s="281"/>
      <c r="M8" s="299">
        <f>SUM(M9,M10,M11,M25,M26,M27,M28,M29)</f>
        <v>0</v>
      </c>
      <c r="N8" s="300"/>
      <c r="O8" s="300"/>
      <c r="P8" s="301"/>
      <c r="Q8" s="24"/>
    </row>
    <row r="9" spans="1:17" x14ac:dyDescent="0.3">
      <c r="A9" s="24"/>
      <c r="B9" s="309" t="s">
        <v>348</v>
      </c>
      <c r="C9" s="310"/>
      <c r="D9" s="310"/>
      <c r="E9" s="310"/>
      <c r="F9" s="121" t="s">
        <v>347</v>
      </c>
      <c r="G9" s="281" t="s">
        <v>346</v>
      </c>
      <c r="H9" s="281"/>
      <c r="I9" s="281"/>
      <c r="J9" s="281"/>
      <c r="K9" s="281"/>
      <c r="L9" s="281"/>
      <c r="M9" s="294">
        <v>0</v>
      </c>
      <c r="N9" s="295"/>
      <c r="O9" s="295"/>
      <c r="P9" s="296"/>
      <c r="Q9" s="24"/>
    </row>
    <row r="10" spans="1:17" x14ac:dyDescent="0.3">
      <c r="A10" s="24"/>
      <c r="B10" s="309" t="s">
        <v>345</v>
      </c>
      <c r="C10" s="310"/>
      <c r="D10" s="310"/>
      <c r="E10" s="310"/>
      <c r="F10" s="121" t="s">
        <v>344</v>
      </c>
      <c r="G10" s="281" t="s">
        <v>343</v>
      </c>
      <c r="H10" s="281"/>
      <c r="I10" s="281"/>
      <c r="J10" s="281"/>
      <c r="K10" s="281"/>
      <c r="L10" s="281"/>
      <c r="M10" s="294">
        <v>0</v>
      </c>
      <c r="N10" s="295"/>
      <c r="O10" s="295"/>
      <c r="P10" s="296"/>
      <c r="Q10" s="24"/>
    </row>
    <row r="11" spans="1:17" x14ac:dyDescent="0.3">
      <c r="A11" s="24"/>
      <c r="B11" s="309" t="s">
        <v>342</v>
      </c>
      <c r="C11" s="310"/>
      <c r="D11" s="310"/>
      <c r="E11" s="310"/>
      <c r="F11" s="121" t="s">
        <v>341</v>
      </c>
      <c r="G11" s="281" t="s">
        <v>340</v>
      </c>
      <c r="H11" s="281"/>
      <c r="I11" s="281"/>
      <c r="J11" s="281"/>
      <c r="K11" s="281"/>
      <c r="L11" s="281"/>
      <c r="M11" s="299">
        <f>SUM(M12,M14,M15,M16,M17,M18,M19,M20,M21,M22,M23,M24)</f>
        <v>0</v>
      </c>
      <c r="N11" s="300"/>
      <c r="O11" s="300"/>
      <c r="P11" s="301"/>
      <c r="Q11" s="24"/>
    </row>
    <row r="12" spans="1:17" x14ac:dyDescent="0.3">
      <c r="A12" s="24"/>
      <c r="B12" s="311" t="s">
        <v>29</v>
      </c>
      <c r="C12" s="311"/>
      <c r="D12" s="311"/>
      <c r="E12" s="311"/>
      <c r="F12" s="281" t="s">
        <v>339</v>
      </c>
      <c r="G12" s="281" t="s">
        <v>338</v>
      </c>
      <c r="H12" s="281"/>
      <c r="I12" s="281"/>
      <c r="J12" s="281"/>
      <c r="K12" s="281"/>
      <c r="L12" s="281"/>
      <c r="M12" s="294">
        <v>0</v>
      </c>
      <c r="N12" s="295"/>
      <c r="O12" s="295"/>
      <c r="P12" s="296"/>
      <c r="Q12" s="24"/>
    </row>
    <row r="13" spans="1:17" ht="26.25" customHeight="1" x14ac:dyDescent="0.3">
      <c r="A13" s="24"/>
      <c r="B13" s="332" t="s">
        <v>337</v>
      </c>
      <c r="C13" s="333"/>
      <c r="D13" s="333"/>
      <c r="E13" s="334"/>
      <c r="F13" s="281"/>
      <c r="G13" s="281"/>
      <c r="H13" s="281"/>
      <c r="I13" s="281"/>
      <c r="J13" s="281"/>
      <c r="K13" s="281"/>
      <c r="L13" s="281"/>
      <c r="M13" s="294">
        <v>0</v>
      </c>
      <c r="N13" s="295"/>
      <c r="O13" s="295"/>
      <c r="P13" s="296"/>
      <c r="Q13" s="24"/>
    </row>
    <row r="14" spans="1:17" x14ac:dyDescent="0.3">
      <c r="A14" s="24"/>
      <c r="B14" s="315" t="s">
        <v>336</v>
      </c>
      <c r="C14" s="316"/>
      <c r="D14" s="316"/>
      <c r="E14" s="317"/>
      <c r="F14" s="121" t="s">
        <v>335</v>
      </c>
      <c r="G14" s="281" t="s">
        <v>334</v>
      </c>
      <c r="H14" s="281"/>
      <c r="I14" s="281"/>
      <c r="J14" s="281"/>
      <c r="K14" s="281"/>
      <c r="L14" s="281"/>
      <c r="M14" s="294">
        <v>0</v>
      </c>
      <c r="N14" s="295"/>
      <c r="O14" s="295"/>
      <c r="P14" s="296"/>
      <c r="Q14" s="24"/>
    </row>
    <row r="15" spans="1:17" x14ac:dyDescent="0.3">
      <c r="A15" s="24"/>
      <c r="B15" s="315" t="s">
        <v>333</v>
      </c>
      <c r="C15" s="316"/>
      <c r="D15" s="316"/>
      <c r="E15" s="317"/>
      <c r="F15" s="121" t="s">
        <v>332</v>
      </c>
      <c r="G15" s="281" t="s">
        <v>331</v>
      </c>
      <c r="H15" s="281"/>
      <c r="I15" s="281"/>
      <c r="J15" s="281"/>
      <c r="K15" s="281"/>
      <c r="L15" s="281"/>
      <c r="M15" s="294">
        <v>0</v>
      </c>
      <c r="N15" s="295"/>
      <c r="O15" s="295"/>
      <c r="P15" s="296"/>
      <c r="Q15" s="24"/>
    </row>
    <row r="16" spans="1:17" x14ac:dyDescent="0.3">
      <c r="A16" s="24"/>
      <c r="B16" s="315" t="s">
        <v>330</v>
      </c>
      <c r="C16" s="316"/>
      <c r="D16" s="316"/>
      <c r="E16" s="317"/>
      <c r="F16" s="121" t="s">
        <v>329</v>
      </c>
      <c r="G16" s="281" t="s">
        <v>328</v>
      </c>
      <c r="H16" s="281"/>
      <c r="I16" s="281"/>
      <c r="J16" s="281"/>
      <c r="K16" s="281"/>
      <c r="L16" s="281"/>
      <c r="M16" s="294">
        <v>0</v>
      </c>
      <c r="N16" s="295"/>
      <c r="O16" s="295"/>
      <c r="P16" s="296"/>
      <c r="Q16" s="24"/>
    </row>
    <row r="17" spans="1:17" ht="39" customHeight="1" x14ac:dyDescent="0.3">
      <c r="A17" s="24"/>
      <c r="B17" s="315" t="s">
        <v>327</v>
      </c>
      <c r="C17" s="316"/>
      <c r="D17" s="316"/>
      <c r="E17" s="317"/>
      <c r="F17" s="121" t="s">
        <v>326</v>
      </c>
      <c r="G17" s="281" t="s">
        <v>325</v>
      </c>
      <c r="H17" s="281"/>
      <c r="I17" s="281"/>
      <c r="J17" s="281"/>
      <c r="K17" s="281"/>
      <c r="L17" s="281"/>
      <c r="M17" s="294">
        <v>0</v>
      </c>
      <c r="N17" s="295"/>
      <c r="O17" s="295"/>
      <c r="P17" s="296"/>
      <c r="Q17" s="24"/>
    </row>
    <row r="18" spans="1:17" x14ac:dyDescent="0.3">
      <c r="A18" s="24"/>
      <c r="B18" s="315" t="s">
        <v>324</v>
      </c>
      <c r="C18" s="316"/>
      <c r="D18" s="316"/>
      <c r="E18" s="317"/>
      <c r="F18" s="121" t="s">
        <v>323</v>
      </c>
      <c r="G18" s="281" t="s">
        <v>322</v>
      </c>
      <c r="H18" s="281"/>
      <c r="I18" s="281"/>
      <c r="J18" s="281"/>
      <c r="K18" s="281"/>
      <c r="L18" s="281"/>
      <c r="M18" s="294">
        <v>0</v>
      </c>
      <c r="N18" s="295"/>
      <c r="O18" s="295"/>
      <c r="P18" s="296"/>
      <c r="Q18" s="24"/>
    </row>
    <row r="19" spans="1:17" x14ac:dyDescent="0.3">
      <c r="A19" s="24"/>
      <c r="B19" s="315" t="s">
        <v>321</v>
      </c>
      <c r="C19" s="316"/>
      <c r="D19" s="316"/>
      <c r="E19" s="317"/>
      <c r="F19" s="121" t="s">
        <v>320</v>
      </c>
      <c r="G19" s="281" t="s">
        <v>319</v>
      </c>
      <c r="H19" s="281"/>
      <c r="I19" s="281"/>
      <c r="J19" s="281"/>
      <c r="K19" s="281"/>
      <c r="L19" s="281"/>
      <c r="M19" s="294">
        <v>0</v>
      </c>
      <c r="N19" s="295"/>
      <c r="O19" s="295"/>
      <c r="P19" s="296"/>
      <c r="Q19" s="24"/>
    </row>
    <row r="20" spans="1:17" x14ac:dyDescent="0.3">
      <c r="A20" s="24"/>
      <c r="B20" s="315" t="s">
        <v>318</v>
      </c>
      <c r="C20" s="316"/>
      <c r="D20" s="316"/>
      <c r="E20" s="317"/>
      <c r="F20" s="121" t="s">
        <v>317</v>
      </c>
      <c r="G20" s="281" t="s">
        <v>316</v>
      </c>
      <c r="H20" s="281"/>
      <c r="I20" s="281"/>
      <c r="J20" s="281"/>
      <c r="K20" s="281"/>
      <c r="L20" s="281"/>
      <c r="M20" s="294">
        <v>0</v>
      </c>
      <c r="N20" s="295"/>
      <c r="O20" s="295"/>
      <c r="P20" s="296"/>
      <c r="Q20" s="24"/>
    </row>
    <row r="21" spans="1:17" x14ac:dyDescent="0.3">
      <c r="A21" s="24"/>
      <c r="B21" s="315" t="s">
        <v>315</v>
      </c>
      <c r="C21" s="316"/>
      <c r="D21" s="316"/>
      <c r="E21" s="317"/>
      <c r="F21" s="121" t="s">
        <v>314</v>
      </c>
      <c r="G21" s="281" t="s">
        <v>313</v>
      </c>
      <c r="H21" s="281"/>
      <c r="I21" s="281"/>
      <c r="J21" s="281"/>
      <c r="K21" s="281"/>
      <c r="L21" s="281"/>
      <c r="M21" s="294">
        <v>0</v>
      </c>
      <c r="N21" s="295"/>
      <c r="O21" s="295"/>
      <c r="P21" s="296"/>
      <c r="Q21" s="24"/>
    </row>
    <row r="22" spans="1:17" x14ac:dyDescent="0.3">
      <c r="A22" s="24"/>
      <c r="B22" s="315" t="s">
        <v>312</v>
      </c>
      <c r="C22" s="316"/>
      <c r="D22" s="316"/>
      <c r="E22" s="317"/>
      <c r="F22" s="121" t="s">
        <v>311</v>
      </c>
      <c r="G22" s="281" t="s">
        <v>310</v>
      </c>
      <c r="H22" s="281"/>
      <c r="I22" s="281"/>
      <c r="J22" s="281"/>
      <c r="K22" s="281"/>
      <c r="L22" s="281"/>
      <c r="M22" s="294">
        <v>0</v>
      </c>
      <c r="N22" s="295"/>
      <c r="O22" s="295"/>
      <c r="P22" s="296"/>
      <c r="Q22" s="24"/>
    </row>
    <row r="23" spans="1:17" x14ac:dyDescent="0.3">
      <c r="A23" s="24"/>
      <c r="B23" s="315" t="s">
        <v>309</v>
      </c>
      <c r="C23" s="316"/>
      <c r="D23" s="316"/>
      <c r="E23" s="317"/>
      <c r="F23" s="121" t="s">
        <v>308</v>
      </c>
      <c r="G23" s="281" t="s">
        <v>307</v>
      </c>
      <c r="H23" s="281"/>
      <c r="I23" s="281"/>
      <c r="J23" s="281"/>
      <c r="K23" s="281"/>
      <c r="L23" s="281"/>
      <c r="M23" s="294">
        <v>0</v>
      </c>
      <c r="N23" s="295"/>
      <c r="O23" s="295"/>
      <c r="P23" s="296"/>
      <c r="Q23" s="24"/>
    </row>
    <row r="24" spans="1:17" x14ac:dyDescent="0.3">
      <c r="A24" s="24"/>
      <c r="B24" s="315" t="s">
        <v>306</v>
      </c>
      <c r="C24" s="316"/>
      <c r="D24" s="316"/>
      <c r="E24" s="317"/>
      <c r="F24" s="121" t="s">
        <v>305</v>
      </c>
      <c r="G24" s="281" t="s">
        <v>304</v>
      </c>
      <c r="H24" s="281"/>
      <c r="I24" s="281"/>
      <c r="J24" s="281"/>
      <c r="K24" s="281"/>
      <c r="L24" s="281"/>
      <c r="M24" s="294">
        <v>0</v>
      </c>
      <c r="N24" s="295"/>
      <c r="O24" s="295"/>
      <c r="P24" s="296"/>
      <c r="Q24" s="24"/>
    </row>
    <row r="25" spans="1:17" x14ac:dyDescent="0.3">
      <c r="A25" s="24"/>
      <c r="B25" s="309" t="s">
        <v>303</v>
      </c>
      <c r="C25" s="310"/>
      <c r="D25" s="310"/>
      <c r="E25" s="310"/>
      <c r="F25" s="121" t="s">
        <v>302</v>
      </c>
      <c r="G25" s="281" t="s">
        <v>301</v>
      </c>
      <c r="H25" s="281"/>
      <c r="I25" s="281"/>
      <c r="J25" s="281"/>
      <c r="K25" s="281"/>
      <c r="L25" s="281"/>
      <c r="M25" s="294">
        <v>0</v>
      </c>
      <c r="N25" s="295"/>
      <c r="O25" s="295"/>
      <c r="P25" s="296"/>
      <c r="Q25" s="24"/>
    </row>
    <row r="26" spans="1:17" x14ac:dyDescent="0.3">
      <c r="A26" s="24"/>
      <c r="B26" s="309" t="s">
        <v>300</v>
      </c>
      <c r="C26" s="310"/>
      <c r="D26" s="310"/>
      <c r="E26" s="310"/>
      <c r="F26" s="121" t="s">
        <v>299</v>
      </c>
      <c r="G26" s="281" t="s">
        <v>298</v>
      </c>
      <c r="H26" s="281"/>
      <c r="I26" s="281"/>
      <c r="J26" s="281"/>
      <c r="K26" s="281"/>
      <c r="L26" s="281"/>
      <c r="M26" s="294">
        <v>0</v>
      </c>
      <c r="N26" s="295"/>
      <c r="O26" s="295"/>
      <c r="P26" s="296"/>
      <c r="Q26" s="24"/>
    </row>
    <row r="27" spans="1:17" x14ac:dyDescent="0.3">
      <c r="A27" s="24"/>
      <c r="B27" s="309" t="s">
        <v>297</v>
      </c>
      <c r="C27" s="310"/>
      <c r="D27" s="310"/>
      <c r="E27" s="310"/>
      <c r="F27" s="121" t="s">
        <v>296</v>
      </c>
      <c r="G27" s="281" t="s">
        <v>295</v>
      </c>
      <c r="H27" s="281"/>
      <c r="I27" s="281"/>
      <c r="J27" s="281"/>
      <c r="K27" s="281"/>
      <c r="L27" s="281"/>
      <c r="M27" s="294">
        <v>0</v>
      </c>
      <c r="N27" s="295"/>
      <c r="O27" s="295"/>
      <c r="P27" s="296"/>
      <c r="Q27" s="24"/>
    </row>
    <row r="28" spans="1:17" x14ac:dyDescent="0.3">
      <c r="A28" s="24"/>
      <c r="B28" s="309" t="s">
        <v>294</v>
      </c>
      <c r="C28" s="310"/>
      <c r="D28" s="310"/>
      <c r="E28" s="310"/>
      <c r="F28" s="121" t="s">
        <v>293</v>
      </c>
      <c r="G28" s="281" t="s">
        <v>292</v>
      </c>
      <c r="H28" s="281"/>
      <c r="I28" s="281"/>
      <c r="J28" s="281"/>
      <c r="K28" s="281"/>
      <c r="L28" s="281"/>
      <c r="M28" s="294">
        <v>0</v>
      </c>
      <c r="N28" s="295"/>
      <c r="O28" s="295"/>
      <c r="P28" s="296"/>
      <c r="Q28" s="24"/>
    </row>
    <row r="29" spans="1:17" x14ac:dyDescent="0.3">
      <c r="A29" s="24"/>
      <c r="B29" s="309" t="s">
        <v>291</v>
      </c>
      <c r="C29" s="310"/>
      <c r="D29" s="310"/>
      <c r="E29" s="310"/>
      <c r="F29" s="121" t="s">
        <v>290</v>
      </c>
      <c r="G29" s="281" t="s">
        <v>289</v>
      </c>
      <c r="H29" s="281"/>
      <c r="I29" s="281"/>
      <c r="J29" s="281"/>
      <c r="K29" s="281"/>
      <c r="L29" s="281"/>
      <c r="M29" s="294">
        <v>0</v>
      </c>
      <c r="N29" s="295"/>
      <c r="O29" s="295"/>
      <c r="P29" s="296"/>
      <c r="Q29" s="24"/>
    </row>
    <row r="30" spans="1:17" x14ac:dyDescent="0.3">
      <c r="A30" s="24"/>
      <c r="B30" s="304" t="s">
        <v>288</v>
      </c>
      <c r="C30" s="305"/>
      <c r="D30" s="305"/>
      <c r="E30" s="305"/>
      <c r="F30" s="121" t="s">
        <v>287</v>
      </c>
      <c r="G30" s="281" t="s">
        <v>286</v>
      </c>
      <c r="H30" s="281"/>
      <c r="I30" s="281"/>
      <c r="J30" s="281"/>
      <c r="K30" s="281"/>
      <c r="L30" s="281"/>
      <c r="M30" s="299">
        <f>SUM(M31,M33,M34)</f>
        <v>364317.7</v>
      </c>
      <c r="N30" s="300"/>
      <c r="O30" s="300"/>
      <c r="P30" s="301"/>
      <c r="Q30" s="24"/>
    </row>
    <row r="31" spans="1:17" x14ac:dyDescent="0.3">
      <c r="A31" s="24"/>
      <c r="B31" s="344" t="s">
        <v>29</v>
      </c>
      <c r="C31" s="344"/>
      <c r="D31" s="344"/>
      <c r="E31" s="344"/>
      <c r="F31" s="281" t="s">
        <v>285</v>
      </c>
      <c r="G31" s="281" t="s">
        <v>284</v>
      </c>
      <c r="H31" s="281"/>
      <c r="I31" s="281"/>
      <c r="J31" s="281"/>
      <c r="K31" s="281"/>
      <c r="L31" s="281"/>
      <c r="M31" s="241">
        <v>0</v>
      </c>
      <c r="N31" s="241"/>
      <c r="O31" s="241"/>
      <c r="P31" s="241"/>
      <c r="Q31" s="24"/>
    </row>
    <row r="32" spans="1:17" x14ac:dyDescent="0.3">
      <c r="A32" s="24"/>
      <c r="B32" s="345" t="s">
        <v>283</v>
      </c>
      <c r="C32" s="346"/>
      <c r="D32" s="346"/>
      <c r="E32" s="347"/>
      <c r="F32" s="281"/>
      <c r="G32" s="281"/>
      <c r="H32" s="281"/>
      <c r="I32" s="281"/>
      <c r="J32" s="281"/>
      <c r="K32" s="281"/>
      <c r="L32" s="281"/>
      <c r="M32" s="241"/>
      <c r="N32" s="241"/>
      <c r="O32" s="241"/>
      <c r="P32" s="241"/>
      <c r="Q32" s="24"/>
    </row>
    <row r="33" spans="1:17" x14ac:dyDescent="0.3">
      <c r="A33" s="24"/>
      <c r="B33" s="341" t="s">
        <v>282</v>
      </c>
      <c r="C33" s="342"/>
      <c r="D33" s="342"/>
      <c r="E33" s="343"/>
      <c r="F33" s="121" t="s">
        <v>281</v>
      </c>
      <c r="G33" s="281" t="s">
        <v>280</v>
      </c>
      <c r="H33" s="281"/>
      <c r="I33" s="281"/>
      <c r="J33" s="281"/>
      <c r="K33" s="281"/>
      <c r="L33" s="281"/>
      <c r="M33" s="294">
        <v>364317.7</v>
      </c>
      <c r="N33" s="295"/>
      <c r="O33" s="295"/>
      <c r="P33" s="296"/>
      <c r="Q33" s="24"/>
    </row>
    <row r="34" spans="1:17" x14ac:dyDescent="0.3">
      <c r="A34" s="24"/>
      <c r="B34" s="341" t="s">
        <v>279</v>
      </c>
      <c r="C34" s="342"/>
      <c r="D34" s="342"/>
      <c r="E34" s="343"/>
      <c r="F34" s="121" t="s">
        <v>278</v>
      </c>
      <c r="G34" s="281" t="s">
        <v>277</v>
      </c>
      <c r="H34" s="281"/>
      <c r="I34" s="281"/>
      <c r="J34" s="281"/>
      <c r="K34" s="281"/>
      <c r="L34" s="281"/>
      <c r="M34" s="294">
        <v>0</v>
      </c>
      <c r="N34" s="295"/>
      <c r="O34" s="295"/>
      <c r="P34" s="296"/>
      <c r="Q34" s="24"/>
    </row>
    <row r="35" spans="1:17" x14ac:dyDescent="0.3">
      <c r="A35" s="24"/>
      <c r="B35" s="344" t="s">
        <v>276</v>
      </c>
      <c r="C35" s="344"/>
      <c r="D35" s="344"/>
      <c r="E35" s="344"/>
      <c r="F35" s="281" t="s">
        <v>275</v>
      </c>
      <c r="G35" s="281" t="s">
        <v>274</v>
      </c>
      <c r="H35" s="281"/>
      <c r="I35" s="281"/>
      <c r="J35" s="281"/>
      <c r="K35" s="281"/>
      <c r="L35" s="281"/>
      <c r="M35" s="335">
        <v>0</v>
      </c>
      <c r="N35" s="336"/>
      <c r="O35" s="336"/>
      <c r="P35" s="337"/>
      <c r="Q35" s="24"/>
    </row>
    <row r="36" spans="1:17" ht="26.25" customHeight="1" x14ac:dyDescent="0.3">
      <c r="A36" s="24"/>
      <c r="B36" s="306" t="s">
        <v>273</v>
      </c>
      <c r="C36" s="307"/>
      <c r="D36" s="307"/>
      <c r="E36" s="308"/>
      <c r="F36" s="281"/>
      <c r="G36" s="281"/>
      <c r="H36" s="281"/>
      <c r="I36" s="281"/>
      <c r="J36" s="281"/>
      <c r="K36" s="281"/>
      <c r="L36" s="281"/>
      <c r="M36" s="338"/>
      <c r="N36" s="339"/>
      <c r="O36" s="339"/>
      <c r="P36" s="340"/>
      <c r="Q36" s="24"/>
    </row>
    <row r="37" spans="1:17" x14ac:dyDescent="0.3">
      <c r="A37" s="24"/>
      <c r="B37" s="329" t="s">
        <v>272</v>
      </c>
      <c r="C37" s="330"/>
      <c r="D37" s="330"/>
      <c r="E37" s="331"/>
      <c r="F37" s="121" t="s">
        <v>271</v>
      </c>
      <c r="G37" s="281" t="s">
        <v>270</v>
      </c>
      <c r="H37" s="281"/>
      <c r="I37" s="281"/>
      <c r="J37" s="281"/>
      <c r="K37" s="281"/>
      <c r="L37" s="281"/>
      <c r="M37" s="294">
        <v>0</v>
      </c>
      <c r="N37" s="295"/>
      <c r="O37" s="295"/>
      <c r="P37" s="296"/>
      <c r="Q37" s="24"/>
    </row>
    <row r="38" spans="1:17" x14ac:dyDescent="0.3">
      <c r="A38" s="24"/>
      <c r="B38" s="304" t="s">
        <v>269</v>
      </c>
      <c r="C38" s="305"/>
      <c r="D38" s="305"/>
      <c r="E38" s="305"/>
      <c r="F38" s="121" t="s">
        <v>268</v>
      </c>
      <c r="G38" s="281" t="s">
        <v>267</v>
      </c>
      <c r="H38" s="281"/>
      <c r="I38" s="281"/>
      <c r="J38" s="281"/>
      <c r="K38" s="281"/>
      <c r="L38" s="281"/>
      <c r="M38" s="294">
        <v>0</v>
      </c>
      <c r="N38" s="295"/>
      <c r="O38" s="295"/>
      <c r="P38" s="296"/>
      <c r="Q38" s="24"/>
    </row>
    <row r="39" spans="1:17" x14ac:dyDescent="0.3">
      <c r="A39" s="24"/>
      <c r="B39" s="304" t="s">
        <v>266</v>
      </c>
      <c r="C39" s="305"/>
      <c r="D39" s="305"/>
      <c r="E39" s="305"/>
      <c r="F39" s="121" t="s">
        <v>265</v>
      </c>
      <c r="G39" s="281" t="s">
        <v>264</v>
      </c>
      <c r="H39" s="281"/>
      <c r="I39" s="281"/>
      <c r="J39" s="281"/>
      <c r="K39" s="281"/>
      <c r="L39" s="281"/>
      <c r="M39" s="294">
        <v>0</v>
      </c>
      <c r="N39" s="295"/>
      <c r="O39" s="295"/>
      <c r="P39" s="296"/>
      <c r="Q39" s="24"/>
    </row>
    <row r="40" spans="1:17" x14ac:dyDescent="0.3">
      <c r="A40" s="24"/>
      <c r="B40" s="304" t="s">
        <v>263</v>
      </c>
      <c r="C40" s="305"/>
      <c r="D40" s="305"/>
      <c r="E40" s="305"/>
      <c r="F40" s="121" t="s">
        <v>262</v>
      </c>
      <c r="G40" s="281" t="s">
        <v>261</v>
      </c>
      <c r="H40" s="281"/>
      <c r="I40" s="281"/>
      <c r="J40" s="281"/>
      <c r="K40" s="281"/>
      <c r="L40" s="281"/>
      <c r="M40" s="294">
        <v>0</v>
      </c>
      <c r="N40" s="295"/>
      <c r="O40" s="295"/>
      <c r="P40" s="296"/>
      <c r="Q40" s="24"/>
    </row>
    <row r="41" spans="1:17" x14ac:dyDescent="0.3">
      <c r="A41" s="24"/>
      <c r="B41" s="304" t="s">
        <v>260</v>
      </c>
      <c r="C41" s="305"/>
      <c r="D41" s="305"/>
      <c r="E41" s="305"/>
      <c r="F41" s="121" t="s">
        <v>259</v>
      </c>
      <c r="G41" s="281" t="s">
        <v>258</v>
      </c>
      <c r="H41" s="281"/>
      <c r="I41" s="281"/>
      <c r="J41" s="281"/>
      <c r="K41" s="281"/>
      <c r="L41" s="281"/>
      <c r="M41" s="294">
        <v>0</v>
      </c>
      <c r="N41" s="295"/>
      <c r="O41" s="295"/>
      <c r="P41" s="296"/>
      <c r="Q41" s="24"/>
    </row>
    <row r="44" spans="1:17" x14ac:dyDescent="0.3">
      <c r="B44" s="290" t="s">
        <v>257</v>
      </c>
      <c r="C44" s="1"/>
    </row>
    <row r="45" spans="1:17" x14ac:dyDescent="0.3">
      <c r="B45" s="290"/>
      <c r="C45" s="1"/>
    </row>
    <row r="46" spans="1:17" x14ac:dyDescent="0.3">
      <c r="B46" s="290"/>
      <c r="C46" s="1"/>
    </row>
    <row r="47" spans="1:17" x14ac:dyDescent="0.3">
      <c r="B47" s="290"/>
      <c r="C47" s="291" t="s">
        <v>359</v>
      </c>
      <c r="D47" s="1"/>
      <c r="E47" s="297" t="s">
        <v>358</v>
      </c>
      <c r="F47" s="297"/>
      <c r="G47" s="297"/>
      <c r="I47" s="297"/>
      <c r="J47" s="297"/>
      <c r="K47" s="297"/>
      <c r="L47" s="297"/>
      <c r="M47" s="297"/>
      <c r="N47" s="297"/>
      <c r="O47" s="297"/>
      <c r="P47" s="297"/>
    </row>
    <row r="48" spans="1:17" x14ac:dyDescent="0.3">
      <c r="B48" s="290"/>
      <c r="C48" s="292"/>
      <c r="D48" s="122"/>
      <c r="E48" s="297"/>
      <c r="F48" s="297"/>
      <c r="G48" s="297"/>
      <c r="I48" s="297"/>
      <c r="J48" s="297"/>
      <c r="K48" s="297"/>
      <c r="L48" s="297"/>
      <c r="M48" s="297"/>
      <c r="N48" s="297"/>
      <c r="O48" s="297"/>
      <c r="P48" s="297"/>
    </row>
    <row r="49" spans="2:16" x14ac:dyDescent="0.3">
      <c r="B49" s="126"/>
      <c r="C49" s="123" t="s">
        <v>256</v>
      </c>
      <c r="D49" s="122"/>
      <c r="E49" s="298" t="s">
        <v>255</v>
      </c>
      <c r="F49" s="298"/>
      <c r="G49" s="298"/>
      <c r="I49" s="298" t="s">
        <v>254</v>
      </c>
      <c r="J49" s="298"/>
      <c r="K49" s="298"/>
      <c r="L49" s="298"/>
      <c r="M49" s="298"/>
      <c r="N49" s="298"/>
      <c r="O49" s="298"/>
      <c r="P49" s="298"/>
    </row>
    <row r="50" spans="2:16" x14ac:dyDescent="0.3">
      <c r="B50" s="126"/>
      <c r="C50" s="126"/>
      <c r="D50" s="1"/>
      <c r="E50" s="126"/>
      <c r="F50" s="126"/>
      <c r="G50" s="126"/>
      <c r="I50" s="1"/>
      <c r="J50" s="126"/>
      <c r="K50" s="126"/>
      <c r="L50" s="126"/>
      <c r="M50" s="126"/>
      <c r="N50" s="126"/>
      <c r="O50" s="1"/>
      <c r="P50" s="1"/>
    </row>
    <row r="51" spans="2:16" x14ac:dyDescent="0.3">
      <c r="B51" s="1"/>
      <c r="C51" s="125" t="s">
        <v>360</v>
      </c>
      <c r="D51" s="1"/>
      <c r="E51" s="119" t="s">
        <v>253</v>
      </c>
      <c r="F51" s="303" t="s">
        <v>375</v>
      </c>
      <c r="G51" s="302"/>
      <c r="I51" s="119" t="s">
        <v>252</v>
      </c>
      <c r="J51" s="125" t="s">
        <v>374</v>
      </c>
      <c r="K51" s="119" t="s">
        <v>251</v>
      </c>
      <c r="L51" s="302" t="s">
        <v>369</v>
      </c>
      <c r="M51" s="302"/>
      <c r="N51" s="118">
        <v>20</v>
      </c>
      <c r="O51" s="124" t="s">
        <v>370</v>
      </c>
      <c r="P51" s="119" t="s">
        <v>250</v>
      </c>
    </row>
    <row r="52" spans="2:16" x14ac:dyDescent="0.3">
      <c r="B52" s="122"/>
      <c r="C52" s="123" t="s">
        <v>249</v>
      </c>
      <c r="D52" s="122"/>
      <c r="E52" s="122"/>
      <c r="F52" s="122"/>
      <c r="G52" s="122"/>
      <c r="I52" s="293" t="s">
        <v>248</v>
      </c>
      <c r="J52" s="293"/>
      <c r="K52" s="293"/>
      <c r="L52" s="293"/>
      <c r="M52" s="293"/>
      <c r="N52" s="293"/>
      <c r="O52" s="293"/>
      <c r="P52" s="293"/>
    </row>
    <row r="54" spans="2:16" ht="5.0999999999999996" customHeight="1" x14ac:dyDescent="0.3"/>
  </sheetData>
  <mergeCells count="123">
    <mergeCell ref="G23:L23"/>
    <mergeCell ref="G24:L24"/>
    <mergeCell ref="G25:L25"/>
    <mergeCell ref="B21:E21"/>
    <mergeCell ref="B22:E22"/>
    <mergeCell ref="B27:E27"/>
    <mergeCell ref="B28:E28"/>
    <mergeCell ref="G26:L26"/>
    <mergeCell ref="B23:E23"/>
    <mergeCell ref="B24:E24"/>
    <mergeCell ref="F35:F36"/>
    <mergeCell ref="G35:L36"/>
    <mergeCell ref="M35:P36"/>
    <mergeCell ref="M33:P33"/>
    <mergeCell ref="B29:E29"/>
    <mergeCell ref="B33:E33"/>
    <mergeCell ref="B34:E34"/>
    <mergeCell ref="B30:E30"/>
    <mergeCell ref="M31:P32"/>
    <mergeCell ref="B35:E35"/>
    <mergeCell ref="B32:E32"/>
    <mergeCell ref="B31:E31"/>
    <mergeCell ref="F31:F32"/>
    <mergeCell ref="G31:L32"/>
    <mergeCell ref="B37:E37"/>
    <mergeCell ref="B38:E38"/>
    <mergeCell ref="G8:L8"/>
    <mergeCell ref="M8:P8"/>
    <mergeCell ref="G27:L27"/>
    <mergeCell ref="G28:L28"/>
    <mergeCell ref="G29:L29"/>
    <mergeCell ref="G9:L9"/>
    <mergeCell ref="G10:L10"/>
    <mergeCell ref="G11:L11"/>
    <mergeCell ref="G14:L14"/>
    <mergeCell ref="G15:L15"/>
    <mergeCell ref="G16:L16"/>
    <mergeCell ref="G12:L13"/>
    <mergeCell ref="M25:P25"/>
    <mergeCell ref="G30:L30"/>
    <mergeCell ref="G33:L33"/>
    <mergeCell ref="B14:E14"/>
    <mergeCell ref="B15:E15"/>
    <mergeCell ref="B16:E16"/>
    <mergeCell ref="B26:E26"/>
    <mergeCell ref="B19:E19"/>
    <mergeCell ref="B20:E20"/>
    <mergeCell ref="B13:E13"/>
    <mergeCell ref="B17:E17"/>
    <mergeCell ref="B18:E18"/>
    <mergeCell ref="B1:P1"/>
    <mergeCell ref="B4:E4"/>
    <mergeCell ref="B5:E5"/>
    <mergeCell ref="B6:E6"/>
    <mergeCell ref="B7:E7"/>
    <mergeCell ref="G4:L4"/>
    <mergeCell ref="G17:L17"/>
    <mergeCell ref="G18:L18"/>
    <mergeCell ref="M5:P5"/>
    <mergeCell ref="M9:P9"/>
    <mergeCell ref="M10:P10"/>
    <mergeCell ref="G5:L5"/>
    <mergeCell ref="M12:P12"/>
    <mergeCell ref="M13:P13"/>
    <mergeCell ref="G19:L19"/>
    <mergeCell ref="G20:L20"/>
    <mergeCell ref="M14:P14"/>
    <mergeCell ref="M15:P15"/>
    <mergeCell ref="M16:P16"/>
    <mergeCell ref="M17:P17"/>
    <mergeCell ref="M18:P18"/>
    <mergeCell ref="M19:P19"/>
    <mergeCell ref="M22:P22"/>
    <mergeCell ref="G21:L21"/>
    <mergeCell ref="G22:L22"/>
    <mergeCell ref="B39:E39"/>
    <mergeCell ref="B40:E40"/>
    <mergeCell ref="B41:E41"/>
    <mergeCell ref="B36:E36"/>
    <mergeCell ref="M23:P23"/>
    <mergeCell ref="M24:P24"/>
    <mergeCell ref="C3:P3"/>
    <mergeCell ref="G6:L6"/>
    <mergeCell ref="M4:P4"/>
    <mergeCell ref="B10:E10"/>
    <mergeCell ref="B11:E11"/>
    <mergeCell ref="B25:E25"/>
    <mergeCell ref="G7:L7"/>
    <mergeCell ref="M7:P7"/>
    <mergeCell ref="B12:E12"/>
    <mergeCell ref="F12:F13"/>
    <mergeCell ref="M21:P21"/>
    <mergeCell ref="M6:P6"/>
    <mergeCell ref="M11:P11"/>
    <mergeCell ref="M20:P20"/>
    <mergeCell ref="B8:E8"/>
    <mergeCell ref="B9:E9"/>
    <mergeCell ref="G38:L38"/>
    <mergeCell ref="G39:L39"/>
    <mergeCell ref="G40:L40"/>
    <mergeCell ref="B44:B48"/>
    <mergeCell ref="C47:C48"/>
    <mergeCell ref="I52:P52"/>
    <mergeCell ref="M41:P41"/>
    <mergeCell ref="G41:L41"/>
    <mergeCell ref="E47:G48"/>
    <mergeCell ref="E49:G49"/>
    <mergeCell ref="M26:P26"/>
    <mergeCell ref="M27:P27"/>
    <mergeCell ref="M28:P28"/>
    <mergeCell ref="M29:P29"/>
    <mergeCell ref="M30:P30"/>
    <mergeCell ref="I49:P49"/>
    <mergeCell ref="L51:M51"/>
    <mergeCell ref="F51:G51"/>
    <mergeCell ref="G34:L34"/>
    <mergeCell ref="G37:L37"/>
    <mergeCell ref="M39:P39"/>
    <mergeCell ref="M40:P40"/>
    <mergeCell ref="M34:P34"/>
    <mergeCell ref="M37:P37"/>
    <mergeCell ref="I47:P48"/>
    <mergeCell ref="M38:P38"/>
  </mergeCells>
  <hyperlinks>
    <hyperlink ref="F51" r:id="rId1"/>
  </hyperlinks>
  <pageMargins left="0.70866141732283472" right="0.70866141732283472" top="0.74803149606299213" bottom="0.74803149606299213" header="0.31496062992125984" footer="0.31496062992125984"/>
  <pageSetup paperSize="9" fitToHeight="0" orientation="landscape" blackAndWhite="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Стр.01</vt:lpstr>
      <vt:lpstr>Стр.02</vt:lpstr>
      <vt:lpstr>Стр.03</vt:lpstr>
      <vt:lpstr>Стр.04</vt:lpstr>
      <vt:lpstr>Стр.06_08</vt:lpstr>
      <vt:lpstr>Стр.09</vt:lpstr>
      <vt:lpstr>Стр.10</vt:lpstr>
      <vt:lpstr>Стр.11_12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Parus03</dc:creator>
  <cp:lastModifiedBy>Оля</cp:lastModifiedBy>
  <cp:lastPrinted>2019-03-21T08:19:10Z</cp:lastPrinted>
  <dcterms:created xsi:type="dcterms:W3CDTF">2015-12-10T14:58:18Z</dcterms:created>
  <dcterms:modified xsi:type="dcterms:W3CDTF">2019-08-15T08:59:47Z</dcterms:modified>
</cp:coreProperties>
</file>